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LaCie Porsche 2 TB/Documents Excel/"/>
    </mc:Choice>
  </mc:AlternateContent>
  <xr:revisionPtr revIDLastSave="0" documentId="8_{6EFFBAC3-42E0-FD45-B2FC-D1F3CEFA8FD3}" xr6:coauthVersionLast="45" xr6:coauthVersionMax="45" xr10:uidLastSave="{00000000-0000-0000-0000-000000000000}"/>
  <bookViews>
    <workbookView xWindow="0" yWindow="460" windowWidth="25600" windowHeight="16060" tabRatio="664" activeTab="2" xr2:uid="{00000000-000D-0000-FFFF-FFFF00000000}"/>
  </bookViews>
  <sheets>
    <sheet name="deleted" sheetId="1" state="veryHidden" r:id="rId1"/>
    <sheet name="Monsieur, votre Ringer Score" sheetId="42" r:id="rId2"/>
    <sheet name="Madame, votre Ringer Score" sheetId="43" r:id="rId3"/>
  </sheets>
  <definedNames>
    <definedName name="_xlnm.Print_Area" localSheetId="2">'Madame, votre Ringer Score'!$A$1:$T$32</definedName>
    <definedName name="_xlnm.Print_Area" localSheetId="1">'Monsieur, votre Ringer Score'!$A$1:$T$32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2" i="43" l="1"/>
  <c r="T31" i="43"/>
  <c r="T30" i="43"/>
  <c r="T29" i="43"/>
  <c r="T28" i="43"/>
  <c r="T27" i="43"/>
  <c r="T26" i="43"/>
  <c r="T25" i="43"/>
  <c r="T24" i="43"/>
  <c r="AO20" i="43"/>
  <c r="T20" i="43"/>
  <c r="S19" i="43"/>
  <c r="AL19" i="43" s="1"/>
  <c r="R19" i="43"/>
  <c r="AK19" i="43" s="1"/>
  <c r="Q19" i="43"/>
  <c r="AJ19" i="43" s="1"/>
  <c r="P19" i="43"/>
  <c r="AI19" i="43" s="1"/>
  <c r="O19" i="43"/>
  <c r="AH19" i="43" s="1"/>
  <c r="N19" i="43"/>
  <c r="AG19" i="43" s="1"/>
  <c r="M19" i="43"/>
  <c r="AF19" i="43" s="1"/>
  <c r="L19" i="43"/>
  <c r="AE19" i="43" s="1"/>
  <c r="K19" i="43"/>
  <c r="AD19" i="43" s="1"/>
  <c r="J19" i="43"/>
  <c r="AC19" i="43" s="1"/>
  <c r="I19" i="43"/>
  <c r="AB19" i="43" s="1"/>
  <c r="H19" i="43"/>
  <c r="AA19" i="43" s="1"/>
  <c r="G19" i="43"/>
  <c r="Z19" i="43" s="1"/>
  <c r="F19" i="43"/>
  <c r="Y19" i="43" s="1"/>
  <c r="E19" i="43"/>
  <c r="X19" i="43" s="1"/>
  <c r="D19" i="43"/>
  <c r="W19" i="43" s="1"/>
  <c r="C19" i="43"/>
  <c r="V19" i="43" s="1"/>
  <c r="B19" i="43"/>
  <c r="U19" i="43" s="1"/>
  <c r="AC18" i="43"/>
  <c r="AD18" i="43" s="1"/>
  <c r="AE18" i="43" s="1"/>
  <c r="AF18" i="43" s="1"/>
  <c r="AG18" i="43" s="1"/>
  <c r="AH18" i="43" s="1"/>
  <c r="AI18" i="43" s="1"/>
  <c r="AJ18" i="43" s="1"/>
  <c r="AK18" i="43" s="1"/>
  <c r="AL18" i="43" s="1"/>
  <c r="V18" i="43"/>
  <c r="W18" i="43" s="1"/>
  <c r="X18" i="43" s="1"/>
  <c r="Y18" i="43" s="1"/>
  <c r="Z18" i="43" s="1"/>
  <c r="AA18" i="43" s="1"/>
  <c r="AB18" i="43" s="1"/>
  <c r="C18" i="43"/>
  <c r="D18" i="43" s="1"/>
  <c r="E18" i="43" s="1"/>
  <c r="F18" i="43" s="1"/>
  <c r="G18" i="43" s="1"/>
  <c r="H18" i="43" s="1"/>
  <c r="I18" i="43" s="1"/>
  <c r="J18" i="43" s="1"/>
  <c r="K18" i="43" s="1"/>
  <c r="L18" i="43" s="1"/>
  <c r="M18" i="43" s="1"/>
  <c r="N18" i="43" s="1"/>
  <c r="O18" i="43" s="1"/>
  <c r="P18" i="43" s="1"/>
  <c r="Q18" i="43" s="1"/>
  <c r="R18" i="43" s="1"/>
  <c r="S18" i="43" s="1"/>
  <c r="T17" i="43"/>
  <c r="T16" i="43"/>
  <c r="T15" i="43"/>
  <c r="T14" i="43"/>
  <c r="T13" i="43"/>
  <c r="T12" i="43"/>
  <c r="T11" i="43"/>
  <c r="T10" i="43"/>
  <c r="T9" i="43"/>
  <c r="T5" i="43"/>
  <c r="AO5" i="43" s="1"/>
  <c r="AG4" i="43"/>
  <c r="Y4" i="43"/>
  <c r="S4" i="43"/>
  <c r="AL4" i="43" s="1"/>
  <c r="R4" i="43"/>
  <c r="AK4" i="43" s="1"/>
  <c r="Q4" i="43"/>
  <c r="AJ4" i="43" s="1"/>
  <c r="P4" i="43"/>
  <c r="AI4" i="43" s="1"/>
  <c r="O4" i="43"/>
  <c r="AH4" i="43" s="1"/>
  <c r="N4" i="43"/>
  <c r="M4" i="43"/>
  <c r="AF4" i="43" s="1"/>
  <c r="L4" i="43"/>
  <c r="AE4" i="43" s="1"/>
  <c r="K4" i="43"/>
  <c r="AD4" i="43" s="1"/>
  <c r="J4" i="43"/>
  <c r="AC4" i="43" s="1"/>
  <c r="I4" i="43"/>
  <c r="AB4" i="43" s="1"/>
  <c r="H4" i="43"/>
  <c r="AA4" i="43" s="1"/>
  <c r="G4" i="43"/>
  <c r="Z4" i="43" s="1"/>
  <c r="F4" i="43"/>
  <c r="E4" i="43"/>
  <c r="X4" i="43" s="1"/>
  <c r="D4" i="43"/>
  <c r="W4" i="43" s="1"/>
  <c r="C4" i="43"/>
  <c r="V4" i="43" s="1"/>
  <c r="B4" i="43"/>
  <c r="U4" i="43" s="1"/>
  <c r="V3" i="43"/>
  <c r="W3" i="43" s="1"/>
  <c r="X3" i="43" s="1"/>
  <c r="Y3" i="43" s="1"/>
  <c r="Z3" i="43" s="1"/>
  <c r="AA3" i="43" s="1"/>
  <c r="AB3" i="43" s="1"/>
  <c r="AC3" i="43" s="1"/>
  <c r="AD3" i="43" s="1"/>
  <c r="AE3" i="43" s="1"/>
  <c r="AF3" i="43" s="1"/>
  <c r="AG3" i="43" s="1"/>
  <c r="AH3" i="43" s="1"/>
  <c r="AI3" i="43" s="1"/>
  <c r="AJ3" i="43" s="1"/>
  <c r="AK3" i="43" s="1"/>
  <c r="AL3" i="43" s="1"/>
  <c r="D3" i="43"/>
  <c r="E3" i="43" s="1"/>
  <c r="F3" i="43" s="1"/>
  <c r="G3" i="43" s="1"/>
  <c r="H3" i="43" s="1"/>
  <c r="I3" i="43" s="1"/>
  <c r="J3" i="43" s="1"/>
  <c r="K3" i="43" s="1"/>
  <c r="L3" i="43" s="1"/>
  <c r="M3" i="43" s="1"/>
  <c r="N3" i="43" s="1"/>
  <c r="O3" i="43" s="1"/>
  <c r="P3" i="43" s="1"/>
  <c r="Q3" i="43" s="1"/>
  <c r="R3" i="43" s="1"/>
  <c r="S3" i="43" s="1"/>
  <c r="C3" i="43"/>
  <c r="O7" i="43" l="1"/>
  <c r="G7" i="43"/>
  <c r="N7" i="43"/>
  <c r="N8" i="43" s="1"/>
  <c r="F7" i="43"/>
  <c r="F8" i="43" s="1"/>
  <c r="M7" i="43"/>
  <c r="M8" i="43" s="1"/>
  <c r="E7" i="43"/>
  <c r="E8" i="43" s="1"/>
  <c r="L7" i="43"/>
  <c r="L8" i="43" s="1"/>
  <c r="D7" i="43"/>
  <c r="D8" i="43" s="1"/>
  <c r="S7" i="43"/>
  <c r="S8" i="43" s="1"/>
  <c r="K7" i="43"/>
  <c r="K8" i="43" s="1"/>
  <c r="C7" i="43"/>
  <c r="C8" i="43" s="1"/>
  <c r="R7" i="43"/>
  <c r="R8" i="43" s="1"/>
  <c r="J7" i="43"/>
  <c r="J8" i="43" s="1"/>
  <c r="B7" i="43"/>
  <c r="B8" i="43" s="1"/>
  <c r="G8" i="43"/>
  <c r="Q7" i="43"/>
  <c r="Q8" i="43" s="1"/>
  <c r="O8" i="43"/>
  <c r="P7" i="43"/>
  <c r="P8" i="43" s="1"/>
  <c r="I7" i="43"/>
  <c r="I8" i="43" s="1"/>
  <c r="H7" i="43"/>
  <c r="H8" i="43" s="1"/>
  <c r="AM19" i="43"/>
  <c r="AM4" i="43"/>
  <c r="H22" i="43"/>
  <c r="H23" i="43" s="1"/>
  <c r="P22" i="43"/>
  <c r="P23" i="43" s="1"/>
  <c r="I22" i="43"/>
  <c r="B22" i="43"/>
  <c r="B23" i="43" s="1"/>
  <c r="J22" i="43"/>
  <c r="J23" i="43" s="1"/>
  <c r="R22" i="43"/>
  <c r="R23" i="43" s="1"/>
  <c r="Q22" i="43"/>
  <c r="Q23" i="43" s="1"/>
  <c r="C22" i="43"/>
  <c r="C23" i="43" s="1"/>
  <c r="K22" i="43"/>
  <c r="K23" i="43" s="1"/>
  <c r="S22" i="43"/>
  <c r="S23" i="43" s="1"/>
  <c r="I23" i="43"/>
  <c r="T4" i="43"/>
  <c r="T19" i="43"/>
  <c r="D22" i="43"/>
  <c r="D23" i="43" s="1"/>
  <c r="L22" i="43"/>
  <c r="L23" i="43" s="1"/>
  <c r="E22" i="43"/>
  <c r="E23" i="43" s="1"/>
  <c r="M22" i="43"/>
  <c r="M23" i="43" s="1"/>
  <c r="F22" i="43"/>
  <c r="F23" i="43" s="1"/>
  <c r="N22" i="43"/>
  <c r="N23" i="43" s="1"/>
  <c r="G22" i="43"/>
  <c r="G23" i="43" s="1"/>
  <c r="O22" i="43"/>
  <c r="O23" i="43" s="1"/>
  <c r="T32" i="42"/>
  <c r="T31" i="42"/>
  <c r="T30" i="42"/>
  <c r="T29" i="42"/>
  <c r="T28" i="42"/>
  <c r="T27" i="42"/>
  <c r="T26" i="42"/>
  <c r="T25" i="42"/>
  <c r="T24" i="42"/>
  <c r="T20" i="42"/>
  <c r="AO20" i="42" s="1"/>
  <c r="B19" i="42"/>
  <c r="C19" i="42"/>
  <c r="V19" i="42" s="1"/>
  <c r="D19" i="42"/>
  <c r="W19" i="42" s="1"/>
  <c r="E19" i="42"/>
  <c r="X19" i="42" s="1"/>
  <c r="F19" i="42"/>
  <c r="Y19" i="42" s="1"/>
  <c r="G19" i="42"/>
  <c r="Z19" i="42" s="1"/>
  <c r="H19" i="42"/>
  <c r="AA19" i="42" s="1"/>
  <c r="I19" i="42"/>
  <c r="AB19" i="42" s="1"/>
  <c r="J19" i="42"/>
  <c r="AC19" i="42" s="1"/>
  <c r="K19" i="42"/>
  <c r="AD19" i="42" s="1"/>
  <c r="L19" i="42"/>
  <c r="AE19" i="42" s="1"/>
  <c r="M19" i="42"/>
  <c r="AF19" i="42" s="1"/>
  <c r="N19" i="42"/>
  <c r="AG19" i="42" s="1"/>
  <c r="O19" i="42"/>
  <c r="AH19" i="42" s="1"/>
  <c r="P19" i="42"/>
  <c r="AI19" i="42" s="1"/>
  <c r="Q19" i="42"/>
  <c r="AJ19" i="42" s="1"/>
  <c r="R19" i="42"/>
  <c r="AK19" i="42" s="1"/>
  <c r="S19" i="42"/>
  <c r="AL19" i="42" s="1"/>
  <c r="V18" i="42"/>
  <c r="W18" i="42" s="1"/>
  <c r="X18" i="42" s="1"/>
  <c r="Y18" i="42" s="1"/>
  <c r="Z18" i="42" s="1"/>
  <c r="AA18" i="42" s="1"/>
  <c r="AB18" i="42" s="1"/>
  <c r="AC18" i="42" s="1"/>
  <c r="AD18" i="42" s="1"/>
  <c r="AE18" i="42" s="1"/>
  <c r="AF18" i="42" s="1"/>
  <c r="AG18" i="42" s="1"/>
  <c r="AH18" i="42" s="1"/>
  <c r="AI18" i="42" s="1"/>
  <c r="AJ18" i="42" s="1"/>
  <c r="AK18" i="42" s="1"/>
  <c r="AL18" i="42" s="1"/>
  <c r="C18" i="42"/>
  <c r="D18" i="42" s="1"/>
  <c r="E18" i="42" s="1"/>
  <c r="F18" i="42" s="1"/>
  <c r="G18" i="42" s="1"/>
  <c r="H18" i="42" s="1"/>
  <c r="I18" i="42" s="1"/>
  <c r="J18" i="42" s="1"/>
  <c r="K18" i="42" s="1"/>
  <c r="L18" i="42" s="1"/>
  <c r="M18" i="42" s="1"/>
  <c r="N18" i="42" s="1"/>
  <c r="O18" i="42" s="1"/>
  <c r="P18" i="42" s="1"/>
  <c r="Q18" i="42" s="1"/>
  <c r="R18" i="42" s="1"/>
  <c r="S18" i="42" s="1"/>
  <c r="T17" i="42"/>
  <c r="T16" i="42"/>
  <c r="T15" i="42"/>
  <c r="T14" i="42"/>
  <c r="T13" i="42"/>
  <c r="T12" i="42"/>
  <c r="T11" i="42"/>
  <c r="T10" i="42"/>
  <c r="T9" i="42"/>
  <c r="T5" i="42"/>
  <c r="AO5" i="42" s="1"/>
  <c r="B4" i="42"/>
  <c r="C4" i="42"/>
  <c r="V4" i="42" s="1"/>
  <c r="D4" i="42"/>
  <c r="W4" i="42" s="1"/>
  <c r="E4" i="42"/>
  <c r="X4" i="42" s="1"/>
  <c r="F4" i="42"/>
  <c r="Y4" i="42" s="1"/>
  <c r="G4" i="42"/>
  <c r="Z4" i="42" s="1"/>
  <c r="H4" i="42"/>
  <c r="AA4" i="42" s="1"/>
  <c r="I4" i="42"/>
  <c r="AB4" i="42" s="1"/>
  <c r="J4" i="42"/>
  <c r="AC4" i="42" s="1"/>
  <c r="K4" i="42"/>
  <c r="AD4" i="42" s="1"/>
  <c r="L4" i="42"/>
  <c r="AE4" i="42" s="1"/>
  <c r="M4" i="42"/>
  <c r="AF4" i="42" s="1"/>
  <c r="N4" i="42"/>
  <c r="AG4" i="42" s="1"/>
  <c r="O4" i="42"/>
  <c r="AH4" i="42"/>
  <c r="P4" i="42"/>
  <c r="AI4" i="42" s="1"/>
  <c r="Q4" i="42"/>
  <c r="AJ4" i="42" s="1"/>
  <c r="R4" i="42"/>
  <c r="AK4" i="42" s="1"/>
  <c r="S4" i="42"/>
  <c r="AL4" i="42" s="1"/>
  <c r="V3" i="42"/>
  <c r="W3" i="42" s="1"/>
  <c r="X3" i="42" s="1"/>
  <c r="Y3" i="42" s="1"/>
  <c r="Z3" i="42" s="1"/>
  <c r="AA3" i="42" s="1"/>
  <c r="AB3" i="42" s="1"/>
  <c r="AC3" i="42" s="1"/>
  <c r="AD3" i="42" s="1"/>
  <c r="AE3" i="42" s="1"/>
  <c r="AF3" i="42" s="1"/>
  <c r="AG3" i="42" s="1"/>
  <c r="AH3" i="42" s="1"/>
  <c r="AI3" i="42" s="1"/>
  <c r="AJ3" i="42" s="1"/>
  <c r="AK3" i="42" s="1"/>
  <c r="AL3" i="42" s="1"/>
  <c r="C3" i="42"/>
  <c r="D3" i="42"/>
  <c r="E3" i="42" s="1"/>
  <c r="F3" i="42" s="1"/>
  <c r="G3" i="42" s="1"/>
  <c r="H3" i="42" s="1"/>
  <c r="I3" i="42" s="1"/>
  <c r="J3" i="42" s="1"/>
  <c r="K3" i="42" s="1"/>
  <c r="L3" i="42" s="1"/>
  <c r="M3" i="42" s="1"/>
  <c r="N3" i="42" s="1"/>
  <c r="O3" i="42" s="1"/>
  <c r="P3" i="42" s="1"/>
  <c r="Q3" i="42" s="1"/>
  <c r="R3" i="42" s="1"/>
  <c r="S3" i="42" s="1"/>
  <c r="T23" i="43" l="1"/>
  <c r="T8" i="43"/>
  <c r="T19" i="42"/>
  <c r="T4" i="42"/>
  <c r="C22" i="42"/>
  <c r="C23" i="42" s="1"/>
  <c r="G22" i="42"/>
  <c r="G23" i="42" s="1"/>
  <c r="K22" i="42"/>
  <c r="K23" i="42" s="1"/>
  <c r="O22" i="42"/>
  <c r="O23" i="42" s="1"/>
  <c r="S22" i="42"/>
  <c r="S23" i="42" s="1"/>
  <c r="D22" i="42"/>
  <c r="D23" i="42" s="1"/>
  <c r="H22" i="42"/>
  <c r="L22" i="42"/>
  <c r="L23" i="42" s="1"/>
  <c r="P22" i="42"/>
  <c r="P23" i="42" s="1"/>
  <c r="H23" i="42"/>
  <c r="E22" i="42"/>
  <c r="E23" i="42" s="1"/>
  <c r="I22" i="42"/>
  <c r="I23" i="42" s="1"/>
  <c r="M22" i="42"/>
  <c r="M23" i="42" s="1"/>
  <c r="Q22" i="42"/>
  <c r="Q23" i="42" s="1"/>
  <c r="B22" i="42"/>
  <c r="B23" i="42" s="1"/>
  <c r="F22" i="42"/>
  <c r="F23" i="42" s="1"/>
  <c r="J22" i="42"/>
  <c r="J23" i="42" s="1"/>
  <c r="N22" i="42"/>
  <c r="N23" i="42" s="1"/>
  <c r="R22" i="42"/>
  <c r="R23" i="42" s="1"/>
  <c r="B7" i="42"/>
  <c r="B8" i="42" s="1"/>
  <c r="F7" i="42"/>
  <c r="F8" i="42" s="1"/>
  <c r="J7" i="42"/>
  <c r="J8" i="42" s="1"/>
  <c r="N7" i="42"/>
  <c r="N8" i="42" s="1"/>
  <c r="R7" i="42"/>
  <c r="R8" i="42" s="1"/>
  <c r="C7" i="42"/>
  <c r="C8" i="42" s="1"/>
  <c r="G7" i="42"/>
  <c r="G8" i="42" s="1"/>
  <c r="K7" i="42"/>
  <c r="K8" i="42" s="1"/>
  <c r="O7" i="42"/>
  <c r="O8" i="42" s="1"/>
  <c r="S7" i="42"/>
  <c r="S8" i="42" s="1"/>
  <c r="M7" i="42"/>
  <c r="M8" i="42" s="1"/>
  <c r="D7" i="42"/>
  <c r="D8" i="42" s="1"/>
  <c r="H7" i="42"/>
  <c r="H8" i="42" s="1"/>
  <c r="L7" i="42"/>
  <c r="L8" i="42" s="1"/>
  <c r="P7" i="42"/>
  <c r="P8" i="42" s="1"/>
  <c r="E7" i="42"/>
  <c r="E8" i="42" s="1"/>
  <c r="I7" i="42"/>
  <c r="I8" i="42" s="1"/>
  <c r="Q7" i="42"/>
  <c r="Q8" i="42" s="1"/>
  <c r="U4" i="42"/>
  <c r="AM4" i="42" s="1"/>
  <c r="U19" i="42"/>
  <c r="AM19" i="42" s="1"/>
  <c r="T23" i="42" l="1"/>
  <c r="T8" i="4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xion" type="4" refreshedVersion="1" background="1" saveData="1">
    <webPr sourceData="1" parsePre="1" consecutive="1" xl2000="1" url="http://fleole.ffgolf.org/histo_int/historique2.htm?name=KOMORN&amp;nolic=510218070"/>
  </connection>
</connections>
</file>

<file path=xl/sharedStrings.xml><?xml version="1.0" encoding="utf-8"?>
<sst xmlns="http://schemas.openxmlformats.org/spreadsheetml/2006/main" count="81" uniqueCount="25">
  <si>
    <t xml:space="preserve"> </t>
  </si>
  <si>
    <t>Par</t>
  </si>
  <si>
    <t>TOTAL</t>
  </si>
  <si>
    <t>Verger</t>
  </si>
  <si>
    <t>Mionnay</t>
  </si>
  <si>
    <t>Eagle</t>
  </si>
  <si>
    <t>Birdie</t>
  </si>
  <si>
    <t>Bogey</t>
  </si>
  <si>
    <t>Double bogey</t>
  </si>
  <si>
    <t>Triple bogey</t>
  </si>
  <si>
    <t>Quadruple bogey</t>
  </si>
  <si>
    <t>Trou</t>
  </si>
  <si>
    <t>SSS</t>
  </si>
  <si>
    <t>SLOPE</t>
  </si>
  <si>
    <t>Hcp du trou</t>
  </si>
  <si>
    <t>Hcp Jeu - Hcp</t>
  </si>
  <si>
    <t>Coups reçus</t>
  </si>
  <si>
    <t>Ringer Score en Stroke Play</t>
  </si>
  <si>
    <t>Ringer Score en Net</t>
  </si>
  <si>
    <t>Index:</t>
  </si>
  <si>
    <t>HCP Jeu:</t>
  </si>
  <si>
    <t>Date / Nom:</t>
  </si>
  <si>
    <t>Jean Duchmol</t>
  </si>
  <si>
    <t>Code couleur</t>
  </si>
  <si>
    <t>Josette Macheprot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</si>
</sst>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8"/>
      <name val="Helv"/>
    </font>
    <font>
      <sz val="12"/>
      <color theme="1"/>
      <name val="Calibri"/>
      <family val="2"/>
      <scheme val="minor"/>
    </font>
    <font>
      <sz val="8"/>
      <name val="Helv"/>
    </font>
    <font>
      <u/>
      <sz val="8"/>
      <color theme="10"/>
      <name val="Helv"/>
    </font>
    <font>
      <u/>
      <sz val="8"/>
      <color theme="11"/>
      <name val="Helv"/>
    </font>
    <font>
      <sz val="10"/>
      <name val="Helv"/>
    </font>
    <font>
      <sz val="10"/>
      <color theme="0"/>
      <name val="Helv"/>
    </font>
    <font>
      <b/>
      <sz val="10"/>
      <name val="Helv"/>
    </font>
    <font>
      <sz val="8"/>
      <name val="Helvetica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7" fillId="0" borderId="0" xfId="0" applyFont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protection locked="0"/>
    </xf>
    <xf numFmtId="14" fontId="5" fillId="0" borderId="8" xfId="0" applyNumberFormat="1" applyFont="1" applyBorder="1" applyAlignment="1" applyProtection="1">
      <protection locked="0"/>
    </xf>
    <xf numFmtId="0" fontId="5" fillId="7" borderId="2" xfId="0" quotePrefix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6" fillId="3" borderId="5" xfId="0" applyFont="1" applyFill="1" applyBorder="1" applyAlignment="1" applyProtection="1"/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5" fillId="9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2" borderId="1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/>
    <xf numFmtId="0" fontId="5" fillId="0" borderId="9" xfId="0" applyFont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5" fillId="7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5" fillId="1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6" fillId="3" borderId="5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</cellXfs>
  <cellStyles count="17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Normal" xfId="0" builtinId="0"/>
    <cellStyle name="Normal 2" xfId="1665" xr:uid="{00000000-0005-0000-0000-0000C3060000}"/>
    <cellStyle name="Normal 3" xfId="1666" xr:uid="{00000000-0005-0000-0000-0000C4060000}"/>
  </cellStyles>
  <dxfs count="84">
    <dxf>
      <font>
        <color theme="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7F517"/>
      <color rgb="FFFF33CC"/>
      <color rgb="FF07A949"/>
      <color rgb="FF99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Zeros="0" workbookViewId="0"/>
  </sheetViews>
  <sheetFormatPr baseColWidth="10" defaultColWidth="9.25" defaultRowHeight="11"/>
  <sheetData/>
  <phoneticPr fontId="2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2"/>
  <sheetViews>
    <sheetView showZeros="0" workbookViewId="0">
      <selection activeCell="B1" sqref="B1"/>
    </sheetView>
  </sheetViews>
  <sheetFormatPr baseColWidth="10" defaultRowHeight="18" customHeight="1"/>
  <cols>
    <col min="1" max="1" width="19.75" style="14" customWidth="1"/>
    <col min="2" max="19" width="5.25" style="46" customWidth="1"/>
    <col min="20" max="20" width="8.75" style="46" customWidth="1"/>
    <col min="21" max="38" width="5.25" style="46" customWidth="1"/>
    <col min="39" max="39" width="8.75" style="46" customWidth="1"/>
    <col min="40" max="41" width="14.75" style="46" customWidth="1"/>
    <col min="42" max="42" width="15.75" style="26" customWidth="1"/>
    <col min="43" max="43" width="3.75" style="26" customWidth="1"/>
    <col min="44" max="16384" width="10.75" style="26"/>
  </cols>
  <sheetData>
    <row r="1" spans="1:43" s="16" customFormat="1" ht="18" customHeight="1" thickBot="1">
      <c r="A1" s="14" t="s">
        <v>21</v>
      </c>
      <c r="B1" s="1" t="s">
        <v>22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7" t="s">
        <v>19</v>
      </c>
      <c r="T1" s="2">
        <v>18.5</v>
      </c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7" t="s">
        <v>0</v>
      </c>
      <c r="AM1" s="15" t="s">
        <v>0</v>
      </c>
      <c r="AN1" s="15"/>
      <c r="AO1" s="15"/>
    </row>
    <row r="2" spans="1:43" s="16" customFormat="1" ht="18" customHeight="1" thickBot="1">
      <c r="A2" s="14"/>
      <c r="B2" s="57" t="s">
        <v>17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  <c r="U2" s="57" t="s">
        <v>18</v>
      </c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/>
      <c r="AP2" s="60" t="s">
        <v>23</v>
      </c>
      <c r="AQ2" s="60"/>
    </row>
    <row r="3" spans="1:43" ht="18" customHeight="1">
      <c r="A3" s="18" t="s">
        <v>11</v>
      </c>
      <c r="B3" s="19">
        <v>1</v>
      </c>
      <c r="C3" s="19">
        <f>B3+1</f>
        <v>2</v>
      </c>
      <c r="D3" s="19">
        <f t="shared" ref="D3:S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19">
        <f t="shared" si="0"/>
        <v>7</v>
      </c>
      <c r="I3" s="19">
        <f t="shared" si="0"/>
        <v>8</v>
      </c>
      <c r="J3" s="19">
        <f t="shared" si="0"/>
        <v>9</v>
      </c>
      <c r="K3" s="19">
        <f t="shared" si="0"/>
        <v>10</v>
      </c>
      <c r="L3" s="19">
        <f t="shared" si="0"/>
        <v>11</v>
      </c>
      <c r="M3" s="19">
        <f t="shared" si="0"/>
        <v>12</v>
      </c>
      <c r="N3" s="19">
        <f t="shared" si="0"/>
        <v>13</v>
      </c>
      <c r="O3" s="19">
        <f t="shared" si="0"/>
        <v>14</v>
      </c>
      <c r="P3" s="19">
        <f t="shared" si="0"/>
        <v>15</v>
      </c>
      <c r="Q3" s="19">
        <f t="shared" si="0"/>
        <v>16</v>
      </c>
      <c r="R3" s="19">
        <f t="shared" si="0"/>
        <v>17</v>
      </c>
      <c r="S3" s="19">
        <f t="shared" si="0"/>
        <v>18</v>
      </c>
      <c r="T3" s="20" t="s">
        <v>2</v>
      </c>
      <c r="U3" s="19">
        <v>1</v>
      </c>
      <c r="V3" s="19">
        <f>U3+1</f>
        <v>2</v>
      </c>
      <c r="W3" s="19">
        <f t="shared" ref="W3:AL3" si="1">V3+1</f>
        <v>3</v>
      </c>
      <c r="X3" s="19">
        <f t="shared" si="1"/>
        <v>4</v>
      </c>
      <c r="Y3" s="19">
        <f t="shared" si="1"/>
        <v>5</v>
      </c>
      <c r="Z3" s="19">
        <f t="shared" si="1"/>
        <v>6</v>
      </c>
      <c r="AA3" s="19">
        <f t="shared" si="1"/>
        <v>7</v>
      </c>
      <c r="AB3" s="19">
        <f t="shared" si="1"/>
        <v>8</v>
      </c>
      <c r="AC3" s="19">
        <f t="shared" si="1"/>
        <v>9</v>
      </c>
      <c r="AD3" s="19">
        <f t="shared" si="1"/>
        <v>10</v>
      </c>
      <c r="AE3" s="19">
        <f t="shared" si="1"/>
        <v>11</v>
      </c>
      <c r="AF3" s="19">
        <f t="shared" si="1"/>
        <v>12</v>
      </c>
      <c r="AG3" s="19">
        <f t="shared" si="1"/>
        <v>13</v>
      </c>
      <c r="AH3" s="19">
        <f t="shared" si="1"/>
        <v>14</v>
      </c>
      <c r="AI3" s="19">
        <f t="shared" si="1"/>
        <v>15</v>
      </c>
      <c r="AJ3" s="19">
        <f t="shared" si="1"/>
        <v>16</v>
      </c>
      <c r="AK3" s="19">
        <f t="shared" si="1"/>
        <v>17</v>
      </c>
      <c r="AL3" s="19">
        <f t="shared" si="1"/>
        <v>18</v>
      </c>
      <c r="AM3" s="21" t="s">
        <v>2</v>
      </c>
      <c r="AN3" s="22" t="s">
        <v>12</v>
      </c>
      <c r="AO3" s="23" t="s">
        <v>13</v>
      </c>
      <c r="AP3" s="24" t="s">
        <v>5</v>
      </c>
      <c r="AQ3" s="25"/>
    </row>
    <row r="4" spans="1:43" ht="18" customHeight="1" thickBot="1">
      <c r="A4" s="27" t="s">
        <v>3</v>
      </c>
      <c r="B4" s="28">
        <f t="shared" ref="B4:S4" si="2">MIN(B9:B17)</f>
        <v>0</v>
      </c>
      <c r="C4" s="28">
        <f t="shared" si="2"/>
        <v>0</v>
      </c>
      <c r="D4" s="28">
        <f t="shared" si="2"/>
        <v>0</v>
      </c>
      <c r="E4" s="28">
        <f t="shared" si="2"/>
        <v>0</v>
      </c>
      <c r="F4" s="28">
        <f t="shared" si="2"/>
        <v>0</v>
      </c>
      <c r="G4" s="28">
        <f t="shared" si="2"/>
        <v>0</v>
      </c>
      <c r="H4" s="28">
        <f t="shared" si="2"/>
        <v>0</v>
      </c>
      <c r="I4" s="28">
        <f t="shared" si="2"/>
        <v>0</v>
      </c>
      <c r="J4" s="28">
        <f t="shared" si="2"/>
        <v>0</v>
      </c>
      <c r="K4" s="28">
        <f t="shared" si="2"/>
        <v>0</v>
      </c>
      <c r="L4" s="28">
        <f t="shared" si="2"/>
        <v>0</v>
      </c>
      <c r="M4" s="28">
        <f t="shared" si="2"/>
        <v>0</v>
      </c>
      <c r="N4" s="28">
        <f t="shared" si="2"/>
        <v>0</v>
      </c>
      <c r="O4" s="28">
        <f t="shared" si="2"/>
        <v>0</v>
      </c>
      <c r="P4" s="28">
        <f t="shared" si="2"/>
        <v>0</v>
      </c>
      <c r="Q4" s="28">
        <f t="shared" si="2"/>
        <v>0</v>
      </c>
      <c r="R4" s="28">
        <f t="shared" si="2"/>
        <v>0</v>
      </c>
      <c r="S4" s="28">
        <f t="shared" si="2"/>
        <v>0</v>
      </c>
      <c r="T4" s="29">
        <f t="shared" ref="T4" si="3">SUM(B4:S4)</f>
        <v>0</v>
      </c>
      <c r="U4" s="30">
        <f>IF(B4=0,0,IF(B4-B$5-B$8&gt;1,0,IF(B4-B$5-B$8&gt;0,1,IF(B4-B$5-B$8&gt;-1,2,IF(B4-B$5-B$8&gt;-2,3,IF(B4-B$5-B$8&gt;-3,4,IF(B4-B$5-B$8&gt;-4,5,5)))))))</f>
        <v>0</v>
      </c>
      <c r="V4" s="30">
        <f t="shared" ref="V4:AL4" si="4">IF(C4=0,0,IF(C4-C$5-C$8&gt;1,0,IF(C4-C$5-C$8&gt;0,1,IF(C4-C$5-C$8&gt;-1,2,IF(C4-C$5-C$8&gt;-2,3,IF(C4-C$5-C$8&gt;-3,4,IF(C4-C$5-C$8&gt;-4,5,5)))))))</f>
        <v>0</v>
      </c>
      <c r="W4" s="30">
        <f t="shared" si="4"/>
        <v>0</v>
      </c>
      <c r="X4" s="30">
        <f t="shared" si="4"/>
        <v>0</v>
      </c>
      <c r="Y4" s="30">
        <f t="shared" si="4"/>
        <v>0</v>
      </c>
      <c r="Z4" s="30">
        <f t="shared" si="4"/>
        <v>0</v>
      </c>
      <c r="AA4" s="30">
        <f t="shared" si="4"/>
        <v>0</v>
      </c>
      <c r="AB4" s="30">
        <f t="shared" si="4"/>
        <v>0</v>
      </c>
      <c r="AC4" s="30">
        <f t="shared" si="4"/>
        <v>0</v>
      </c>
      <c r="AD4" s="30">
        <f t="shared" si="4"/>
        <v>0</v>
      </c>
      <c r="AE4" s="30">
        <f t="shared" si="4"/>
        <v>0</v>
      </c>
      <c r="AF4" s="30">
        <f t="shared" si="4"/>
        <v>0</v>
      </c>
      <c r="AG4" s="30">
        <f t="shared" si="4"/>
        <v>0</v>
      </c>
      <c r="AH4" s="30">
        <f t="shared" si="4"/>
        <v>0</v>
      </c>
      <c r="AI4" s="30">
        <f t="shared" si="4"/>
        <v>0</v>
      </c>
      <c r="AJ4" s="30">
        <f t="shared" si="4"/>
        <v>0</v>
      </c>
      <c r="AK4" s="30">
        <f t="shared" si="4"/>
        <v>0</v>
      </c>
      <c r="AL4" s="30">
        <f t="shared" si="4"/>
        <v>0</v>
      </c>
      <c r="AM4" s="31">
        <f t="shared" ref="AM4" si="5">SUM(U4:AL4)</f>
        <v>0</v>
      </c>
      <c r="AN4" s="32">
        <v>68.3</v>
      </c>
      <c r="AO4" s="33">
        <v>127</v>
      </c>
      <c r="AP4" s="24" t="s">
        <v>6</v>
      </c>
      <c r="AQ4" s="34"/>
    </row>
    <row r="5" spans="1:43" ht="18" customHeight="1" thickBot="1">
      <c r="A5" s="35" t="s">
        <v>1</v>
      </c>
      <c r="B5" s="28">
        <v>4</v>
      </c>
      <c r="C5" s="28">
        <v>4</v>
      </c>
      <c r="D5" s="28">
        <v>5</v>
      </c>
      <c r="E5" s="28">
        <v>3</v>
      </c>
      <c r="F5" s="28">
        <v>4</v>
      </c>
      <c r="G5" s="28">
        <v>3</v>
      </c>
      <c r="H5" s="28">
        <v>3</v>
      </c>
      <c r="I5" s="28">
        <v>4</v>
      </c>
      <c r="J5" s="28">
        <v>5</v>
      </c>
      <c r="K5" s="28">
        <v>4</v>
      </c>
      <c r="L5" s="28">
        <v>4</v>
      </c>
      <c r="M5" s="28">
        <v>5</v>
      </c>
      <c r="N5" s="28">
        <v>3</v>
      </c>
      <c r="O5" s="28">
        <v>4</v>
      </c>
      <c r="P5" s="28">
        <v>5</v>
      </c>
      <c r="Q5" s="28">
        <v>3</v>
      </c>
      <c r="R5" s="28">
        <v>4</v>
      </c>
      <c r="S5" s="28">
        <v>3</v>
      </c>
      <c r="T5" s="36">
        <f>SUM(B5:S5)</f>
        <v>70</v>
      </c>
      <c r="U5" s="37" t="s">
        <v>0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9"/>
      <c r="AN5" s="40" t="s">
        <v>20</v>
      </c>
      <c r="AO5" s="41">
        <f>ROUND($T$1*$AO$4/113+$AN$4-$T$5,0)</f>
        <v>19</v>
      </c>
      <c r="AP5" s="24" t="s">
        <v>1</v>
      </c>
      <c r="AQ5" s="42"/>
    </row>
    <row r="6" spans="1:43" ht="18" customHeight="1">
      <c r="A6" s="35" t="s">
        <v>14</v>
      </c>
      <c r="B6" s="28">
        <v>18</v>
      </c>
      <c r="C6" s="28">
        <v>8</v>
      </c>
      <c r="D6" s="28">
        <v>2</v>
      </c>
      <c r="E6" s="28">
        <v>14</v>
      </c>
      <c r="F6" s="28">
        <v>6</v>
      </c>
      <c r="G6" s="28">
        <v>10</v>
      </c>
      <c r="H6" s="28">
        <v>16</v>
      </c>
      <c r="I6" s="28">
        <v>4</v>
      </c>
      <c r="J6" s="28">
        <v>7</v>
      </c>
      <c r="K6" s="28">
        <v>1</v>
      </c>
      <c r="L6" s="28">
        <v>17</v>
      </c>
      <c r="M6" s="28">
        <v>9</v>
      </c>
      <c r="N6" s="28">
        <v>15</v>
      </c>
      <c r="O6" s="28">
        <v>3</v>
      </c>
      <c r="P6" s="28">
        <v>11</v>
      </c>
      <c r="Q6" s="28">
        <v>12</v>
      </c>
      <c r="R6" s="28">
        <v>5</v>
      </c>
      <c r="S6" s="28">
        <v>13</v>
      </c>
      <c r="T6" s="36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P6" s="24" t="s">
        <v>7</v>
      </c>
      <c r="AQ6" s="47"/>
    </row>
    <row r="7" spans="1:43" ht="18" customHeight="1">
      <c r="A7" s="35" t="s">
        <v>15</v>
      </c>
      <c r="B7" s="28">
        <f>$AO5-B6</f>
        <v>1</v>
      </c>
      <c r="C7" s="28">
        <f t="shared" ref="C7:S7" si="6">$AO5-C6</f>
        <v>11</v>
      </c>
      <c r="D7" s="28">
        <f t="shared" si="6"/>
        <v>17</v>
      </c>
      <c r="E7" s="28">
        <f t="shared" si="6"/>
        <v>5</v>
      </c>
      <c r="F7" s="28">
        <f t="shared" si="6"/>
        <v>13</v>
      </c>
      <c r="G7" s="28">
        <f t="shared" si="6"/>
        <v>9</v>
      </c>
      <c r="H7" s="28">
        <f t="shared" si="6"/>
        <v>3</v>
      </c>
      <c r="I7" s="28">
        <f t="shared" si="6"/>
        <v>15</v>
      </c>
      <c r="J7" s="28">
        <f t="shared" si="6"/>
        <v>12</v>
      </c>
      <c r="K7" s="28">
        <f t="shared" si="6"/>
        <v>18</v>
      </c>
      <c r="L7" s="28">
        <f t="shared" si="6"/>
        <v>2</v>
      </c>
      <c r="M7" s="28">
        <f t="shared" si="6"/>
        <v>10</v>
      </c>
      <c r="N7" s="28">
        <f t="shared" si="6"/>
        <v>4</v>
      </c>
      <c r="O7" s="28">
        <f t="shared" si="6"/>
        <v>16</v>
      </c>
      <c r="P7" s="28">
        <f t="shared" si="6"/>
        <v>8</v>
      </c>
      <c r="Q7" s="28">
        <f t="shared" si="6"/>
        <v>7</v>
      </c>
      <c r="R7" s="28">
        <f t="shared" si="6"/>
        <v>14</v>
      </c>
      <c r="S7" s="28">
        <f t="shared" si="6"/>
        <v>6</v>
      </c>
      <c r="T7" s="36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5"/>
      <c r="AN7" s="45"/>
      <c r="AO7" s="45"/>
      <c r="AP7" s="24" t="s">
        <v>8</v>
      </c>
      <c r="AQ7" s="48"/>
    </row>
    <row r="8" spans="1:43" ht="18" customHeight="1">
      <c r="A8" s="35" t="s">
        <v>16</v>
      </c>
      <c r="B8" s="28">
        <f>IF($AO5&gt;18,IF(B7&lt;18,1,2),IF(B7&lt;0,0,1))</f>
        <v>1</v>
      </c>
      <c r="C8" s="28">
        <f t="shared" ref="C8:S8" si="7">IF($AO5&gt;18,IF(C7&lt;18,1,2),IF(C7&lt;0,0,1))</f>
        <v>1</v>
      </c>
      <c r="D8" s="28">
        <f t="shared" si="7"/>
        <v>1</v>
      </c>
      <c r="E8" s="28">
        <f t="shared" si="7"/>
        <v>1</v>
      </c>
      <c r="F8" s="28">
        <f t="shared" si="7"/>
        <v>1</v>
      </c>
      <c r="G8" s="28">
        <f t="shared" si="7"/>
        <v>1</v>
      </c>
      <c r="H8" s="28">
        <f t="shared" si="7"/>
        <v>1</v>
      </c>
      <c r="I8" s="28">
        <f t="shared" si="7"/>
        <v>1</v>
      </c>
      <c r="J8" s="28">
        <f t="shared" si="7"/>
        <v>1</v>
      </c>
      <c r="K8" s="28">
        <f t="shared" si="7"/>
        <v>2</v>
      </c>
      <c r="L8" s="28">
        <f t="shared" si="7"/>
        <v>1</v>
      </c>
      <c r="M8" s="28">
        <f t="shared" si="7"/>
        <v>1</v>
      </c>
      <c r="N8" s="28">
        <f t="shared" si="7"/>
        <v>1</v>
      </c>
      <c r="O8" s="28">
        <f t="shared" si="7"/>
        <v>1</v>
      </c>
      <c r="P8" s="28">
        <f t="shared" si="7"/>
        <v>1</v>
      </c>
      <c r="Q8" s="28">
        <f t="shared" si="7"/>
        <v>1</v>
      </c>
      <c r="R8" s="28">
        <f t="shared" si="7"/>
        <v>1</v>
      </c>
      <c r="S8" s="28">
        <f t="shared" si="7"/>
        <v>1</v>
      </c>
      <c r="T8" s="36">
        <f>SUM(B8:S8)</f>
        <v>19</v>
      </c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N8" s="45"/>
      <c r="AO8" s="45"/>
      <c r="AP8" s="24" t="s">
        <v>9</v>
      </c>
      <c r="AQ8" s="49"/>
    </row>
    <row r="9" spans="1:43" ht="18" customHeight="1">
      <c r="A9" s="10"/>
      <c r="B9" s="13"/>
      <c r="C9" s="4"/>
      <c r="D9" s="5"/>
      <c r="E9" s="3"/>
      <c r="F9" s="3"/>
      <c r="G9" s="3"/>
      <c r="H9" s="5"/>
      <c r="I9" s="3"/>
      <c r="J9" s="5"/>
      <c r="K9" s="5"/>
      <c r="L9" s="6"/>
      <c r="M9" s="3"/>
      <c r="N9" s="4"/>
      <c r="O9" s="3"/>
      <c r="P9" s="4"/>
      <c r="Q9" s="3"/>
      <c r="R9" s="5"/>
      <c r="S9" s="5"/>
      <c r="T9" s="36">
        <f>SUM(B9:S9)</f>
        <v>0</v>
      </c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45"/>
      <c r="AO9" s="45"/>
      <c r="AP9" s="24" t="s">
        <v>10</v>
      </c>
      <c r="AQ9" s="50"/>
    </row>
    <row r="10" spans="1:43" ht="18" customHeight="1">
      <c r="A10" s="10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6">
        <f t="shared" ref="T10:T32" si="8">SUM(B10:S10)</f>
        <v>0</v>
      </c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  <c r="AN10" s="45"/>
      <c r="AO10" s="45"/>
    </row>
    <row r="11" spans="1:43" ht="18" customHeight="1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6">
        <f t="shared" si="8"/>
        <v>0</v>
      </c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5"/>
      <c r="AN11" s="45"/>
      <c r="AO11" s="45"/>
    </row>
    <row r="12" spans="1:43" ht="18" customHeight="1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>
        <f t="shared" si="8"/>
        <v>0</v>
      </c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5"/>
      <c r="AN12" s="45"/>
      <c r="AO12" s="45"/>
    </row>
    <row r="13" spans="1:43" ht="18" customHeight="1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6">
        <f t="shared" si="8"/>
        <v>0</v>
      </c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45"/>
      <c r="AO13" s="45"/>
    </row>
    <row r="14" spans="1:43" ht="18" customHeight="1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6">
        <f t="shared" si="8"/>
        <v>0</v>
      </c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45"/>
      <c r="AO14" s="45"/>
    </row>
    <row r="15" spans="1:43" ht="18" customHeight="1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6">
        <f t="shared" si="8"/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5"/>
      <c r="AN15" s="45"/>
      <c r="AO15" s="45"/>
    </row>
    <row r="16" spans="1:43" ht="18" customHeight="1">
      <c r="A16" s="1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6">
        <f t="shared" si="8"/>
        <v>0</v>
      </c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5"/>
      <c r="AN16" s="45"/>
      <c r="AO16" s="45"/>
    </row>
    <row r="17" spans="1:43" ht="18" customHeight="1" thickBot="1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6">
        <f t="shared" si="8"/>
        <v>0</v>
      </c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5"/>
      <c r="AN17" s="45"/>
      <c r="AO17" s="45"/>
    </row>
    <row r="18" spans="1:43" ht="18" customHeight="1">
      <c r="A18" s="18" t="s">
        <v>11</v>
      </c>
      <c r="B18" s="19">
        <v>1</v>
      </c>
      <c r="C18" s="19">
        <f>B18+1</f>
        <v>2</v>
      </c>
      <c r="D18" s="19">
        <f t="shared" ref="D18:S18" si="9">C18+1</f>
        <v>3</v>
      </c>
      <c r="E18" s="19">
        <f t="shared" si="9"/>
        <v>4</v>
      </c>
      <c r="F18" s="19">
        <f t="shared" si="9"/>
        <v>5</v>
      </c>
      <c r="G18" s="19">
        <f t="shared" si="9"/>
        <v>6</v>
      </c>
      <c r="H18" s="19">
        <f t="shared" si="9"/>
        <v>7</v>
      </c>
      <c r="I18" s="19">
        <f t="shared" si="9"/>
        <v>8</v>
      </c>
      <c r="J18" s="19">
        <f t="shared" si="9"/>
        <v>9</v>
      </c>
      <c r="K18" s="19">
        <f t="shared" si="9"/>
        <v>10</v>
      </c>
      <c r="L18" s="19">
        <f t="shared" si="9"/>
        <v>11</v>
      </c>
      <c r="M18" s="19">
        <f t="shared" si="9"/>
        <v>12</v>
      </c>
      <c r="N18" s="19">
        <f t="shared" si="9"/>
        <v>13</v>
      </c>
      <c r="O18" s="19">
        <f t="shared" si="9"/>
        <v>14</v>
      </c>
      <c r="P18" s="19">
        <f t="shared" si="9"/>
        <v>15</v>
      </c>
      <c r="Q18" s="19">
        <f t="shared" si="9"/>
        <v>16</v>
      </c>
      <c r="R18" s="19">
        <f t="shared" si="9"/>
        <v>17</v>
      </c>
      <c r="S18" s="19">
        <f t="shared" si="9"/>
        <v>18</v>
      </c>
      <c r="T18" s="20" t="s">
        <v>2</v>
      </c>
      <c r="U18" s="52">
        <v>1</v>
      </c>
      <c r="V18" s="19">
        <f>U18+1</f>
        <v>2</v>
      </c>
      <c r="W18" s="19">
        <f t="shared" ref="W18:AL18" si="10">V18+1</f>
        <v>3</v>
      </c>
      <c r="X18" s="19">
        <f t="shared" si="10"/>
        <v>4</v>
      </c>
      <c r="Y18" s="19">
        <f t="shared" si="10"/>
        <v>5</v>
      </c>
      <c r="Z18" s="19">
        <f t="shared" si="10"/>
        <v>6</v>
      </c>
      <c r="AA18" s="19">
        <f t="shared" si="10"/>
        <v>7</v>
      </c>
      <c r="AB18" s="19">
        <f t="shared" si="10"/>
        <v>8</v>
      </c>
      <c r="AC18" s="19">
        <f t="shared" si="10"/>
        <v>9</v>
      </c>
      <c r="AD18" s="19">
        <f t="shared" si="10"/>
        <v>10</v>
      </c>
      <c r="AE18" s="19">
        <f t="shared" si="10"/>
        <v>11</v>
      </c>
      <c r="AF18" s="19">
        <f t="shared" si="10"/>
        <v>12</v>
      </c>
      <c r="AG18" s="19">
        <f t="shared" si="10"/>
        <v>13</v>
      </c>
      <c r="AH18" s="19">
        <f t="shared" si="10"/>
        <v>14</v>
      </c>
      <c r="AI18" s="19">
        <f t="shared" si="10"/>
        <v>15</v>
      </c>
      <c r="AJ18" s="19">
        <f t="shared" si="10"/>
        <v>16</v>
      </c>
      <c r="AK18" s="19">
        <f t="shared" si="10"/>
        <v>17</v>
      </c>
      <c r="AL18" s="19">
        <f t="shared" si="10"/>
        <v>18</v>
      </c>
      <c r="AM18" s="20" t="s">
        <v>2</v>
      </c>
      <c r="AN18" s="22" t="s">
        <v>12</v>
      </c>
      <c r="AO18" s="23" t="s">
        <v>13</v>
      </c>
      <c r="AP18" s="51"/>
      <c r="AQ18" s="51"/>
    </row>
    <row r="19" spans="1:43" ht="18" customHeight="1" thickBot="1">
      <c r="A19" s="27" t="s">
        <v>4</v>
      </c>
      <c r="B19" s="28">
        <f t="shared" ref="B19:S19" si="11">MIN(B24:B32)</f>
        <v>0</v>
      </c>
      <c r="C19" s="28">
        <f t="shared" si="11"/>
        <v>0</v>
      </c>
      <c r="D19" s="28">
        <f t="shared" si="11"/>
        <v>0</v>
      </c>
      <c r="E19" s="28">
        <f t="shared" si="11"/>
        <v>0</v>
      </c>
      <c r="F19" s="28">
        <f t="shared" si="11"/>
        <v>0</v>
      </c>
      <c r="G19" s="28">
        <f t="shared" si="11"/>
        <v>0</v>
      </c>
      <c r="H19" s="28">
        <f t="shared" si="11"/>
        <v>0</v>
      </c>
      <c r="I19" s="28">
        <f t="shared" si="11"/>
        <v>0</v>
      </c>
      <c r="J19" s="28">
        <f t="shared" si="11"/>
        <v>0</v>
      </c>
      <c r="K19" s="28">
        <f t="shared" si="11"/>
        <v>0</v>
      </c>
      <c r="L19" s="28">
        <f t="shared" si="11"/>
        <v>0</v>
      </c>
      <c r="M19" s="28">
        <f t="shared" si="11"/>
        <v>0</v>
      </c>
      <c r="N19" s="28">
        <f t="shared" si="11"/>
        <v>0</v>
      </c>
      <c r="O19" s="28">
        <f t="shared" si="11"/>
        <v>0</v>
      </c>
      <c r="P19" s="28">
        <f t="shared" si="11"/>
        <v>0</v>
      </c>
      <c r="Q19" s="28">
        <f t="shared" si="11"/>
        <v>0</v>
      </c>
      <c r="R19" s="28">
        <f t="shared" si="11"/>
        <v>0</v>
      </c>
      <c r="S19" s="28">
        <f t="shared" si="11"/>
        <v>0</v>
      </c>
      <c r="T19" s="29">
        <f t="shared" si="8"/>
        <v>0</v>
      </c>
      <c r="U19" s="53">
        <f>IF(B19=0,0,IF(B$19-B$20-B$23&gt;1,0,IF(B$19-B$20-B$23&gt;0,1,IF(B$19-B$20-B$23&gt;-1,2,IF(B$19-B$20-B$23&gt;-2,3,IF(B$19-B$20-B$23&gt;-3,4,IF(B$19-B$20-B$23&gt;-4,5,5)))))))</f>
        <v>0</v>
      </c>
      <c r="V19" s="54">
        <f t="shared" ref="V19:AL19" si="12">IF(C19=0,0,IF(C$19-C$20-C$23&gt;1,0,IF(C$19-C$20-C$23&gt;0,1,IF(C$19-C$20-C$23&gt;-1,2,IF(C$19-C$20-C$23&gt;-2,3,IF(C$19-C$20-C$23&gt;-3,4,IF(C$19-C$20-C$23&gt;-4,5,5)))))))</f>
        <v>0</v>
      </c>
      <c r="W19" s="54">
        <f t="shared" si="12"/>
        <v>0</v>
      </c>
      <c r="X19" s="54">
        <f t="shared" si="12"/>
        <v>0</v>
      </c>
      <c r="Y19" s="54">
        <f t="shared" si="12"/>
        <v>0</v>
      </c>
      <c r="Z19" s="54">
        <f t="shared" si="12"/>
        <v>0</v>
      </c>
      <c r="AA19" s="54">
        <f t="shared" si="12"/>
        <v>0</v>
      </c>
      <c r="AB19" s="54">
        <f t="shared" si="12"/>
        <v>0</v>
      </c>
      <c r="AC19" s="54">
        <f t="shared" si="12"/>
        <v>0</v>
      </c>
      <c r="AD19" s="54">
        <f t="shared" si="12"/>
        <v>0</v>
      </c>
      <c r="AE19" s="54">
        <f t="shared" si="12"/>
        <v>0</v>
      </c>
      <c r="AF19" s="54">
        <f t="shared" si="12"/>
        <v>0</v>
      </c>
      <c r="AG19" s="54">
        <f t="shared" si="12"/>
        <v>0</v>
      </c>
      <c r="AH19" s="54">
        <f t="shared" si="12"/>
        <v>0</v>
      </c>
      <c r="AI19" s="54">
        <f t="shared" si="12"/>
        <v>0</v>
      </c>
      <c r="AJ19" s="54">
        <f t="shared" si="12"/>
        <v>0</v>
      </c>
      <c r="AK19" s="54">
        <f t="shared" si="12"/>
        <v>0</v>
      </c>
      <c r="AL19" s="54">
        <f t="shared" si="12"/>
        <v>0</v>
      </c>
      <c r="AM19" s="55">
        <f t="shared" ref="AM19" si="13">SUM(U19:AL19)</f>
        <v>0</v>
      </c>
      <c r="AN19" s="32">
        <v>69.900000000000006</v>
      </c>
      <c r="AO19" s="33">
        <v>126</v>
      </c>
    </row>
    <row r="20" spans="1:43" s="51" customFormat="1" ht="18" customHeight="1" thickBot="1">
      <c r="A20" s="35" t="s">
        <v>1</v>
      </c>
      <c r="B20" s="28">
        <v>4</v>
      </c>
      <c r="C20" s="28">
        <v>5</v>
      </c>
      <c r="D20" s="28">
        <v>4</v>
      </c>
      <c r="E20" s="28">
        <v>3</v>
      </c>
      <c r="F20" s="28">
        <v>5</v>
      </c>
      <c r="G20" s="28">
        <v>4</v>
      </c>
      <c r="H20" s="28">
        <v>3</v>
      </c>
      <c r="I20" s="28">
        <v>4</v>
      </c>
      <c r="J20" s="28">
        <v>4</v>
      </c>
      <c r="K20" s="28">
        <v>4</v>
      </c>
      <c r="L20" s="28">
        <v>3</v>
      </c>
      <c r="M20" s="28">
        <v>5</v>
      </c>
      <c r="N20" s="28">
        <v>4</v>
      </c>
      <c r="O20" s="28">
        <v>3</v>
      </c>
      <c r="P20" s="28">
        <v>5</v>
      </c>
      <c r="Q20" s="28">
        <v>4</v>
      </c>
      <c r="R20" s="28">
        <v>4</v>
      </c>
      <c r="S20" s="28">
        <v>3</v>
      </c>
      <c r="T20" s="36">
        <f t="shared" si="8"/>
        <v>71</v>
      </c>
      <c r="U20" s="37" t="s">
        <v>0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9"/>
      <c r="AN20" s="40" t="s">
        <v>20</v>
      </c>
      <c r="AO20" s="41">
        <f>ROUND($T$1*$AO$19/113+$AN$19-$T$20,0)</f>
        <v>20</v>
      </c>
      <c r="AP20" s="26"/>
      <c r="AQ20" s="26"/>
    </row>
    <row r="21" spans="1:43" s="51" customFormat="1" ht="18" customHeight="1">
      <c r="A21" s="35" t="s">
        <v>14</v>
      </c>
      <c r="B21" s="28">
        <v>5</v>
      </c>
      <c r="C21" s="28">
        <v>7</v>
      </c>
      <c r="D21" s="28">
        <v>17</v>
      </c>
      <c r="E21" s="28">
        <v>13</v>
      </c>
      <c r="F21" s="28">
        <v>1</v>
      </c>
      <c r="G21" s="28">
        <v>3</v>
      </c>
      <c r="H21" s="28">
        <v>15</v>
      </c>
      <c r="I21" s="28">
        <v>11</v>
      </c>
      <c r="J21" s="28">
        <v>9</v>
      </c>
      <c r="K21" s="28">
        <v>12</v>
      </c>
      <c r="L21" s="28">
        <v>14</v>
      </c>
      <c r="M21" s="28">
        <v>2</v>
      </c>
      <c r="N21" s="28">
        <v>10</v>
      </c>
      <c r="O21" s="28">
        <v>18</v>
      </c>
      <c r="P21" s="28">
        <v>8</v>
      </c>
      <c r="Q21" s="28">
        <v>6</v>
      </c>
      <c r="R21" s="28">
        <v>4</v>
      </c>
      <c r="S21" s="28">
        <v>16</v>
      </c>
      <c r="T21" s="36" t="s">
        <v>0</v>
      </c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5"/>
      <c r="AP21" s="26"/>
      <c r="AQ21" s="26"/>
    </row>
    <row r="22" spans="1:43" s="51" customFormat="1" ht="18" customHeight="1">
      <c r="A22" s="35" t="s">
        <v>15</v>
      </c>
      <c r="B22" s="28">
        <f>$AO20-B21</f>
        <v>15</v>
      </c>
      <c r="C22" s="28">
        <f t="shared" ref="C22:S22" si="14">$AO20-C21</f>
        <v>13</v>
      </c>
      <c r="D22" s="28">
        <f t="shared" si="14"/>
        <v>3</v>
      </c>
      <c r="E22" s="28">
        <f t="shared" si="14"/>
        <v>7</v>
      </c>
      <c r="F22" s="28">
        <f t="shared" si="14"/>
        <v>19</v>
      </c>
      <c r="G22" s="28">
        <f t="shared" si="14"/>
        <v>17</v>
      </c>
      <c r="H22" s="28">
        <f t="shared" si="14"/>
        <v>5</v>
      </c>
      <c r="I22" s="28">
        <f t="shared" si="14"/>
        <v>9</v>
      </c>
      <c r="J22" s="28">
        <f t="shared" si="14"/>
        <v>11</v>
      </c>
      <c r="K22" s="28">
        <f t="shared" si="14"/>
        <v>8</v>
      </c>
      <c r="L22" s="28">
        <f t="shared" si="14"/>
        <v>6</v>
      </c>
      <c r="M22" s="28">
        <f t="shared" si="14"/>
        <v>18</v>
      </c>
      <c r="N22" s="28">
        <f t="shared" si="14"/>
        <v>10</v>
      </c>
      <c r="O22" s="28">
        <f t="shared" si="14"/>
        <v>2</v>
      </c>
      <c r="P22" s="28">
        <f t="shared" si="14"/>
        <v>12</v>
      </c>
      <c r="Q22" s="28">
        <f t="shared" si="14"/>
        <v>14</v>
      </c>
      <c r="R22" s="28">
        <f t="shared" si="14"/>
        <v>16</v>
      </c>
      <c r="S22" s="28">
        <f t="shared" si="14"/>
        <v>4</v>
      </c>
      <c r="T22" s="36"/>
      <c r="U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5"/>
      <c r="AN22" s="45"/>
      <c r="AO22" s="45"/>
      <c r="AP22" s="26"/>
      <c r="AQ22" s="26"/>
    </row>
    <row r="23" spans="1:43" s="51" customFormat="1" ht="18" customHeight="1">
      <c r="A23" s="35" t="s">
        <v>16</v>
      </c>
      <c r="B23" s="28">
        <f>IF($AO20&gt;18,IF(B22&lt;18,1,2),IF(B22&lt;0,0,1))</f>
        <v>1</v>
      </c>
      <c r="C23" s="28">
        <f t="shared" ref="C23:S23" si="15">IF($AO20&gt;18,IF(C22&lt;18,1,2),IF(C22&lt;0,0,1))</f>
        <v>1</v>
      </c>
      <c r="D23" s="28">
        <f t="shared" si="15"/>
        <v>1</v>
      </c>
      <c r="E23" s="28">
        <f t="shared" si="15"/>
        <v>1</v>
      </c>
      <c r="F23" s="28">
        <f t="shared" si="15"/>
        <v>2</v>
      </c>
      <c r="G23" s="28">
        <f t="shared" si="15"/>
        <v>1</v>
      </c>
      <c r="H23" s="28">
        <f t="shared" si="15"/>
        <v>1</v>
      </c>
      <c r="I23" s="28">
        <f t="shared" si="15"/>
        <v>1</v>
      </c>
      <c r="J23" s="28">
        <f t="shared" si="15"/>
        <v>1</v>
      </c>
      <c r="K23" s="28">
        <f t="shared" si="15"/>
        <v>1</v>
      </c>
      <c r="L23" s="28">
        <f t="shared" si="15"/>
        <v>1</v>
      </c>
      <c r="M23" s="28">
        <f t="shared" si="15"/>
        <v>2</v>
      </c>
      <c r="N23" s="28">
        <f t="shared" si="15"/>
        <v>1</v>
      </c>
      <c r="O23" s="28">
        <f t="shared" si="15"/>
        <v>1</v>
      </c>
      <c r="P23" s="28">
        <f t="shared" si="15"/>
        <v>1</v>
      </c>
      <c r="Q23" s="28">
        <f t="shared" si="15"/>
        <v>1</v>
      </c>
      <c r="R23" s="28">
        <f t="shared" si="15"/>
        <v>1</v>
      </c>
      <c r="S23" s="28">
        <f t="shared" si="15"/>
        <v>1</v>
      </c>
      <c r="T23" s="36">
        <f t="shared" si="8"/>
        <v>20</v>
      </c>
      <c r="U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5"/>
      <c r="AN23" s="45"/>
      <c r="AO23" s="45"/>
      <c r="AP23" s="26"/>
      <c r="AQ23" s="26"/>
    </row>
    <row r="24" spans="1:43" ht="18" customHeight="1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6">
        <f t="shared" si="8"/>
        <v>0</v>
      </c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5"/>
      <c r="AN24" s="45"/>
      <c r="AO24" s="45"/>
    </row>
    <row r="25" spans="1:43" ht="18" customHeight="1">
      <c r="A25" s="1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6">
        <f t="shared" si="8"/>
        <v>0</v>
      </c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5"/>
      <c r="AN25" s="45"/>
      <c r="AO25" s="45"/>
    </row>
    <row r="26" spans="1:43" ht="18" customHeight="1">
      <c r="A26" s="1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6">
        <f t="shared" si="8"/>
        <v>0</v>
      </c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</row>
    <row r="27" spans="1:43" ht="18" customHeight="1">
      <c r="A27" s="1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6">
        <f t="shared" si="8"/>
        <v>0</v>
      </c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5"/>
      <c r="AN27" s="45"/>
      <c r="AO27" s="45"/>
    </row>
    <row r="28" spans="1:43" ht="18" customHeight="1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36">
        <f t="shared" si="8"/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5"/>
      <c r="AN28" s="45"/>
      <c r="AO28" s="45"/>
    </row>
    <row r="29" spans="1:43" ht="18" customHeight="1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36">
        <f t="shared" si="8"/>
        <v>0</v>
      </c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45"/>
      <c r="AO29" s="45"/>
    </row>
    <row r="30" spans="1:43" ht="18" customHeight="1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6">
        <f t="shared" si="8"/>
        <v>0</v>
      </c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45"/>
      <c r="AO30" s="45"/>
    </row>
    <row r="31" spans="1:43" ht="18" customHeight="1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36">
        <f t="shared" si="8"/>
        <v>0</v>
      </c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5"/>
      <c r="AN31" s="45"/>
      <c r="AO31" s="45"/>
    </row>
    <row r="32" spans="1:43" ht="18" customHeight="1" thickBot="1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41">
        <f t="shared" si="8"/>
        <v>0</v>
      </c>
      <c r="U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45"/>
      <c r="AO32" s="45"/>
    </row>
  </sheetData>
  <sheetProtection sheet="1" objects="1" scenarios="1" selectLockedCells="1"/>
  <mergeCells count="3">
    <mergeCell ref="B2:T2"/>
    <mergeCell ref="U2:AM2"/>
    <mergeCell ref="AP2:AQ2"/>
  </mergeCells>
  <conditionalFormatting sqref="B19 B25:S32">
    <cfRule type="cellIs" dxfId="83" priority="36" operator="equal">
      <formula>B$20-2</formula>
    </cfRule>
  </conditionalFormatting>
  <conditionalFormatting sqref="B19:S19 B25:S32">
    <cfRule type="cellIs" dxfId="82" priority="37" operator="equal">
      <formula>B$20-1</formula>
    </cfRule>
    <cfRule type="cellIs" dxfId="81" priority="39" operator="equal">
      <formula>B$20+1</formula>
    </cfRule>
    <cfRule type="cellIs" dxfId="80" priority="40" operator="equal">
      <formula>B$20+2</formula>
    </cfRule>
    <cfRule type="cellIs" dxfId="79" priority="42" operator="equal">
      <formula>B$20+4</formula>
    </cfRule>
  </conditionalFormatting>
  <conditionalFormatting sqref="B19:S19 B25:S32">
    <cfRule type="cellIs" dxfId="78" priority="38" operator="equal">
      <formula>B$20</formula>
    </cfRule>
  </conditionalFormatting>
  <conditionalFormatting sqref="B19:S19 B25:S32">
    <cfRule type="cellIs" dxfId="77" priority="41" operator="equal">
      <formula>B$20+3</formula>
    </cfRule>
  </conditionalFormatting>
  <conditionalFormatting sqref="U24:AL32">
    <cfRule type="cellIs" dxfId="76" priority="22" stopIfTrue="1" operator="equal">
      <formula>U$5-2</formula>
    </cfRule>
    <cfRule type="cellIs" dxfId="75" priority="23" stopIfTrue="1" operator="equal">
      <formula>U$5-1</formula>
    </cfRule>
    <cfRule type="cellIs" dxfId="74" priority="24" stopIfTrue="1" operator="equal">
      <formula>U$5</formula>
    </cfRule>
    <cfRule type="cellIs" dxfId="73" priority="25" stopIfTrue="1" operator="equal">
      <formula>U$5+1</formula>
    </cfRule>
    <cfRule type="cellIs" dxfId="72" priority="26" stopIfTrue="1" operator="equal">
      <formula>U$5+2</formula>
    </cfRule>
    <cfRule type="cellIs" dxfId="71" priority="27" stopIfTrue="1" operator="equal">
      <formula>U$5+3</formula>
    </cfRule>
    <cfRule type="cellIs" dxfId="70" priority="28" stopIfTrue="1" operator="equal">
      <formula>U$5+4</formula>
    </cfRule>
  </conditionalFormatting>
  <conditionalFormatting sqref="U20:AL32">
    <cfRule type="cellIs" dxfId="69" priority="16" operator="equal">
      <formula>U$5-2</formula>
    </cfRule>
    <cfRule type="cellIs" dxfId="68" priority="17" operator="equal">
      <formula>U$5-1</formula>
    </cfRule>
    <cfRule type="cellIs" dxfId="67" priority="18" operator="equal">
      <formula>U$5</formula>
    </cfRule>
    <cfRule type="cellIs" dxfId="66" priority="19" operator="equal">
      <formula>U$5+1</formula>
    </cfRule>
    <cfRule type="cellIs" dxfId="65" priority="20" operator="equal">
      <formula>U$5+2</formula>
    </cfRule>
    <cfRule type="cellIs" dxfId="64" priority="21" operator="equal">
      <formula>U$5+3</formula>
    </cfRule>
  </conditionalFormatting>
  <conditionalFormatting sqref="B19:S19 B24:S32">
    <cfRule type="cellIs" dxfId="63" priority="2" operator="equal">
      <formula>B$20-2</formula>
    </cfRule>
    <cfRule type="cellIs" dxfId="62" priority="3" operator="equal">
      <formula>B$20-1</formula>
    </cfRule>
    <cfRule type="cellIs" dxfId="61" priority="4" operator="equal">
      <formula>B$20</formula>
    </cfRule>
    <cfRule type="cellIs" dxfId="60" priority="5" operator="equal">
      <formula>B$20+1</formula>
    </cfRule>
    <cfRule type="cellIs" dxfId="59" priority="6" operator="equal">
      <formula>B$20+2</formula>
    </cfRule>
    <cfRule type="cellIs" dxfId="58" priority="7" operator="equal">
      <formula>B$20+3</formula>
    </cfRule>
    <cfRule type="cellIs" dxfId="57" priority="8" operator="equal">
      <formula>B$20+4</formula>
    </cfRule>
  </conditionalFormatting>
  <conditionalFormatting sqref="B4:S4 B9:S17">
    <cfRule type="cellIs" dxfId="56" priority="9" operator="equal">
      <formula>B$5-2</formula>
    </cfRule>
    <cfRule type="cellIs" dxfId="55" priority="10" operator="equal">
      <formula>B$5-1</formula>
    </cfRule>
    <cfRule type="cellIs" dxfId="54" priority="11" operator="equal">
      <formula>B$5</formula>
    </cfRule>
    <cfRule type="cellIs" dxfId="53" priority="12" operator="equal">
      <formula>B$5+1</formula>
    </cfRule>
    <cfRule type="cellIs" dxfId="52" priority="13" operator="equal">
      <formula>B$5+2</formula>
    </cfRule>
    <cfRule type="cellIs" dxfId="51" priority="14" operator="equal">
      <formula>B$5+3</formula>
    </cfRule>
    <cfRule type="cellIs" dxfId="50" priority="15" operator="equal">
      <formula>B$5+4</formula>
    </cfRule>
  </conditionalFormatting>
  <conditionalFormatting sqref="U4:AL4 U19:AL19">
    <cfRule type="cellIs" dxfId="49" priority="29" operator="equal">
      <formula>U$5-2</formula>
    </cfRule>
    <cfRule type="cellIs" dxfId="48" priority="30" operator="equal">
      <formula>U$5-1</formula>
    </cfRule>
    <cfRule type="cellIs" dxfId="47" priority="31" operator="equal">
      <formula>U$5</formula>
    </cfRule>
    <cfRule type="cellIs" dxfId="46" priority="32" operator="equal">
      <formula>U$5+1</formula>
    </cfRule>
    <cfRule type="cellIs" dxfId="45" priority="33" operator="equal">
      <formula>U$5+2</formula>
    </cfRule>
    <cfRule type="cellIs" dxfId="44" priority="34" operator="equal">
      <formula>U$5+3</formula>
    </cfRule>
    <cfRule type="cellIs" dxfId="43" priority="35" operator="equal">
      <formula>U$5+4</formula>
    </cfRule>
  </conditionalFormatting>
  <conditionalFormatting sqref="B9:S9">
    <cfRule type="cellIs" dxfId="42" priority="1" operator="equal">
      <formula>0</formula>
    </cfRule>
  </conditionalFormatting>
  <pageMargins left="0" right="0.79000000000000015" top="0" bottom="0.75000000000000011" header="0.30000000000000004" footer="0.30000000000000004"/>
  <pageSetup paperSize="9" scale="8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2087-75FD-054F-87AD-77A66ECC9ECE}">
  <dimension ref="A1:AQ32"/>
  <sheetViews>
    <sheetView showZeros="0" tabSelected="1" workbookViewId="0">
      <selection activeCell="B1" sqref="B1"/>
    </sheetView>
  </sheetViews>
  <sheetFormatPr baseColWidth="10" defaultRowHeight="18" customHeight="1"/>
  <cols>
    <col min="1" max="1" width="19.75" style="14" customWidth="1"/>
    <col min="2" max="19" width="5.25" style="46" customWidth="1"/>
    <col min="20" max="20" width="8.75" style="46" customWidth="1"/>
    <col min="21" max="38" width="5.25" style="46" customWidth="1"/>
    <col min="39" max="39" width="8.75" style="46" customWidth="1"/>
    <col min="40" max="41" width="14.75" style="46" customWidth="1"/>
    <col min="42" max="42" width="15.75" style="26" customWidth="1"/>
    <col min="43" max="43" width="3.75" style="26" customWidth="1"/>
    <col min="44" max="16384" width="10.75" style="26"/>
  </cols>
  <sheetData>
    <row r="1" spans="1:43" s="16" customFormat="1" ht="18" customHeight="1" thickBot="1">
      <c r="A1" s="14" t="s">
        <v>21</v>
      </c>
      <c r="B1" s="1" t="s">
        <v>24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56" t="s">
        <v>19</v>
      </c>
      <c r="T1" s="2">
        <v>34.200000000000003</v>
      </c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56" t="s">
        <v>0</v>
      </c>
      <c r="AM1" s="15" t="s">
        <v>0</v>
      </c>
      <c r="AN1" s="15"/>
      <c r="AO1" s="15"/>
    </row>
    <row r="2" spans="1:43" s="16" customFormat="1" ht="18" customHeight="1" thickBot="1">
      <c r="A2" s="14"/>
      <c r="B2" s="57" t="s">
        <v>17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  <c r="U2" s="57" t="s">
        <v>18</v>
      </c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/>
      <c r="AP2" s="60" t="s">
        <v>23</v>
      </c>
      <c r="AQ2" s="60"/>
    </row>
    <row r="3" spans="1:43" ht="18" customHeight="1">
      <c r="A3" s="18" t="s">
        <v>11</v>
      </c>
      <c r="B3" s="19">
        <v>1</v>
      </c>
      <c r="C3" s="19">
        <f>B3+1</f>
        <v>2</v>
      </c>
      <c r="D3" s="19">
        <f t="shared" ref="D3:S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19">
        <f t="shared" si="0"/>
        <v>7</v>
      </c>
      <c r="I3" s="19">
        <f t="shared" si="0"/>
        <v>8</v>
      </c>
      <c r="J3" s="19">
        <f t="shared" si="0"/>
        <v>9</v>
      </c>
      <c r="K3" s="19">
        <f t="shared" si="0"/>
        <v>10</v>
      </c>
      <c r="L3" s="19">
        <f t="shared" si="0"/>
        <v>11</v>
      </c>
      <c r="M3" s="19">
        <f t="shared" si="0"/>
        <v>12</v>
      </c>
      <c r="N3" s="19">
        <f t="shared" si="0"/>
        <v>13</v>
      </c>
      <c r="O3" s="19">
        <f t="shared" si="0"/>
        <v>14</v>
      </c>
      <c r="P3" s="19">
        <f t="shared" si="0"/>
        <v>15</v>
      </c>
      <c r="Q3" s="19">
        <f t="shared" si="0"/>
        <v>16</v>
      </c>
      <c r="R3" s="19">
        <f t="shared" si="0"/>
        <v>17</v>
      </c>
      <c r="S3" s="19">
        <f t="shared" si="0"/>
        <v>18</v>
      </c>
      <c r="T3" s="20" t="s">
        <v>2</v>
      </c>
      <c r="U3" s="19">
        <v>1</v>
      </c>
      <c r="V3" s="19">
        <f>U3+1</f>
        <v>2</v>
      </c>
      <c r="W3" s="19">
        <f t="shared" ref="W3:AL3" si="1">V3+1</f>
        <v>3</v>
      </c>
      <c r="X3" s="19">
        <f t="shared" si="1"/>
        <v>4</v>
      </c>
      <c r="Y3" s="19">
        <f t="shared" si="1"/>
        <v>5</v>
      </c>
      <c r="Z3" s="19">
        <f t="shared" si="1"/>
        <v>6</v>
      </c>
      <c r="AA3" s="19">
        <f t="shared" si="1"/>
        <v>7</v>
      </c>
      <c r="AB3" s="19">
        <f t="shared" si="1"/>
        <v>8</v>
      </c>
      <c r="AC3" s="19">
        <f t="shared" si="1"/>
        <v>9</v>
      </c>
      <c r="AD3" s="19">
        <f t="shared" si="1"/>
        <v>10</v>
      </c>
      <c r="AE3" s="19">
        <f t="shared" si="1"/>
        <v>11</v>
      </c>
      <c r="AF3" s="19">
        <f t="shared" si="1"/>
        <v>12</v>
      </c>
      <c r="AG3" s="19">
        <f t="shared" si="1"/>
        <v>13</v>
      </c>
      <c r="AH3" s="19">
        <f t="shared" si="1"/>
        <v>14</v>
      </c>
      <c r="AI3" s="19">
        <f t="shared" si="1"/>
        <v>15</v>
      </c>
      <c r="AJ3" s="19">
        <f t="shared" si="1"/>
        <v>16</v>
      </c>
      <c r="AK3" s="19">
        <f t="shared" si="1"/>
        <v>17</v>
      </c>
      <c r="AL3" s="19">
        <f t="shared" si="1"/>
        <v>18</v>
      </c>
      <c r="AM3" s="21" t="s">
        <v>2</v>
      </c>
      <c r="AN3" s="22" t="s">
        <v>12</v>
      </c>
      <c r="AO3" s="23" t="s">
        <v>13</v>
      </c>
      <c r="AP3" s="24" t="s">
        <v>5</v>
      </c>
      <c r="AQ3" s="25"/>
    </row>
    <row r="4" spans="1:43" ht="18" customHeight="1" thickBot="1">
      <c r="A4" s="27" t="s">
        <v>3</v>
      </c>
      <c r="B4" s="28">
        <f t="shared" ref="B4:S4" si="2">MIN(B9:B17)</f>
        <v>0</v>
      </c>
      <c r="C4" s="28">
        <f t="shared" si="2"/>
        <v>0</v>
      </c>
      <c r="D4" s="28">
        <f t="shared" si="2"/>
        <v>0</v>
      </c>
      <c r="E4" s="28">
        <f t="shared" si="2"/>
        <v>0</v>
      </c>
      <c r="F4" s="28">
        <f t="shared" si="2"/>
        <v>0</v>
      </c>
      <c r="G4" s="28">
        <f t="shared" si="2"/>
        <v>0</v>
      </c>
      <c r="H4" s="28">
        <f t="shared" si="2"/>
        <v>0</v>
      </c>
      <c r="I4" s="28">
        <f t="shared" si="2"/>
        <v>0</v>
      </c>
      <c r="J4" s="28">
        <f t="shared" si="2"/>
        <v>0</v>
      </c>
      <c r="K4" s="28">
        <f t="shared" si="2"/>
        <v>0</v>
      </c>
      <c r="L4" s="28">
        <f t="shared" si="2"/>
        <v>0</v>
      </c>
      <c r="M4" s="28">
        <f t="shared" si="2"/>
        <v>0</v>
      </c>
      <c r="N4" s="28">
        <f t="shared" si="2"/>
        <v>0</v>
      </c>
      <c r="O4" s="28">
        <f t="shared" si="2"/>
        <v>0</v>
      </c>
      <c r="P4" s="28">
        <f t="shared" si="2"/>
        <v>0</v>
      </c>
      <c r="Q4" s="28">
        <f t="shared" si="2"/>
        <v>0</v>
      </c>
      <c r="R4" s="28">
        <f t="shared" si="2"/>
        <v>0</v>
      </c>
      <c r="S4" s="28">
        <f t="shared" si="2"/>
        <v>0</v>
      </c>
      <c r="T4" s="29">
        <f t="shared" ref="T4" si="3">SUM(B4:S4)</f>
        <v>0</v>
      </c>
      <c r="U4" s="30">
        <f>IF(B4=0,0,IF(B4-B$5-B$8&gt;1,0,IF(B4-B$5-B$8&gt;0,1,IF(B4-B$5-B$8&gt;-1,2,IF(B4-B$5-B$8&gt;-2,3,IF(B4-B$5-B$8&gt;-3,4,IF(B4-B$5-B$8&gt;-4,5,5)))))))</f>
        <v>0</v>
      </c>
      <c r="V4" s="30">
        <f t="shared" ref="V4:AL4" si="4">IF(C4=0,0,IF(C4-C$5-C$8&gt;1,0,IF(C4-C$5-C$8&gt;0,1,IF(C4-C$5-C$8&gt;-1,2,IF(C4-C$5-C$8&gt;-2,3,IF(C4-C$5-C$8&gt;-3,4,IF(C4-C$5-C$8&gt;-4,5,5)))))))</f>
        <v>0</v>
      </c>
      <c r="W4" s="30">
        <f t="shared" si="4"/>
        <v>0</v>
      </c>
      <c r="X4" s="30">
        <f t="shared" si="4"/>
        <v>0</v>
      </c>
      <c r="Y4" s="30">
        <f t="shared" si="4"/>
        <v>0</v>
      </c>
      <c r="Z4" s="30">
        <f t="shared" si="4"/>
        <v>0</v>
      </c>
      <c r="AA4" s="30">
        <f t="shared" si="4"/>
        <v>0</v>
      </c>
      <c r="AB4" s="30">
        <f t="shared" si="4"/>
        <v>0</v>
      </c>
      <c r="AC4" s="30">
        <f t="shared" si="4"/>
        <v>0</v>
      </c>
      <c r="AD4" s="30">
        <f t="shared" si="4"/>
        <v>0</v>
      </c>
      <c r="AE4" s="30">
        <f t="shared" si="4"/>
        <v>0</v>
      </c>
      <c r="AF4" s="30">
        <f t="shared" si="4"/>
        <v>0</v>
      </c>
      <c r="AG4" s="30">
        <f t="shared" si="4"/>
        <v>0</v>
      </c>
      <c r="AH4" s="30">
        <f t="shared" si="4"/>
        <v>0</v>
      </c>
      <c r="AI4" s="30">
        <f t="shared" si="4"/>
        <v>0</v>
      </c>
      <c r="AJ4" s="30">
        <f t="shared" si="4"/>
        <v>0</v>
      </c>
      <c r="AK4" s="30">
        <f t="shared" si="4"/>
        <v>0</v>
      </c>
      <c r="AL4" s="30">
        <f t="shared" si="4"/>
        <v>0</v>
      </c>
      <c r="AM4" s="31">
        <f t="shared" ref="AM4" si="5">SUM(U4:AL4)</f>
        <v>0</v>
      </c>
      <c r="AN4" s="32">
        <v>70.2</v>
      </c>
      <c r="AO4" s="33">
        <v>125</v>
      </c>
      <c r="AP4" s="24" t="s">
        <v>6</v>
      </c>
      <c r="AQ4" s="34"/>
    </row>
    <row r="5" spans="1:43" ht="18" customHeight="1" thickBot="1">
      <c r="A5" s="35" t="s">
        <v>1</v>
      </c>
      <c r="B5" s="28">
        <v>4</v>
      </c>
      <c r="C5" s="28">
        <v>4</v>
      </c>
      <c r="D5" s="28">
        <v>5</v>
      </c>
      <c r="E5" s="28">
        <v>3</v>
      </c>
      <c r="F5" s="28">
        <v>4</v>
      </c>
      <c r="G5" s="28">
        <v>3</v>
      </c>
      <c r="H5" s="28">
        <v>3</v>
      </c>
      <c r="I5" s="28">
        <v>4</v>
      </c>
      <c r="J5" s="28">
        <v>5</v>
      </c>
      <c r="K5" s="28">
        <v>4</v>
      </c>
      <c r="L5" s="28">
        <v>4</v>
      </c>
      <c r="M5" s="28">
        <v>5</v>
      </c>
      <c r="N5" s="28">
        <v>3</v>
      </c>
      <c r="O5" s="28">
        <v>4</v>
      </c>
      <c r="P5" s="28">
        <v>5</v>
      </c>
      <c r="Q5" s="28">
        <v>3</v>
      </c>
      <c r="R5" s="28">
        <v>4</v>
      </c>
      <c r="S5" s="28">
        <v>3</v>
      </c>
      <c r="T5" s="36">
        <f>SUM(B5:S5)</f>
        <v>70</v>
      </c>
      <c r="U5" s="37" t="s">
        <v>0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9"/>
      <c r="AN5" s="40" t="s">
        <v>20</v>
      </c>
      <c r="AO5" s="41">
        <f>ROUND($T$1*$AO$4/113+$AN$4-$T$5,0)</f>
        <v>38</v>
      </c>
      <c r="AP5" s="24" t="s">
        <v>1</v>
      </c>
      <c r="AQ5" s="42"/>
    </row>
    <row r="6" spans="1:43" ht="18" customHeight="1">
      <c r="A6" s="35" t="s">
        <v>14</v>
      </c>
      <c r="B6" s="28">
        <v>18</v>
      </c>
      <c r="C6" s="28">
        <v>8</v>
      </c>
      <c r="D6" s="28">
        <v>2</v>
      </c>
      <c r="E6" s="28">
        <v>14</v>
      </c>
      <c r="F6" s="28">
        <v>6</v>
      </c>
      <c r="G6" s="28">
        <v>10</v>
      </c>
      <c r="H6" s="28">
        <v>16</v>
      </c>
      <c r="I6" s="28">
        <v>4</v>
      </c>
      <c r="J6" s="28">
        <v>7</v>
      </c>
      <c r="K6" s="28">
        <v>1</v>
      </c>
      <c r="L6" s="28">
        <v>17</v>
      </c>
      <c r="M6" s="28">
        <v>9</v>
      </c>
      <c r="N6" s="28">
        <v>15</v>
      </c>
      <c r="O6" s="28">
        <v>3</v>
      </c>
      <c r="P6" s="28">
        <v>11</v>
      </c>
      <c r="Q6" s="28">
        <v>12</v>
      </c>
      <c r="R6" s="28">
        <v>5</v>
      </c>
      <c r="S6" s="28">
        <v>13</v>
      </c>
      <c r="T6" s="36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P6" s="24" t="s">
        <v>7</v>
      </c>
      <c r="AQ6" s="47"/>
    </row>
    <row r="7" spans="1:43" ht="18" customHeight="1">
      <c r="A7" s="35" t="s">
        <v>15</v>
      </c>
      <c r="B7" s="28">
        <f>$AO5-B6</f>
        <v>20</v>
      </c>
      <c r="C7" s="28">
        <f t="shared" ref="C7:S7" si="6">$AO5-C6</f>
        <v>30</v>
      </c>
      <c r="D7" s="28">
        <f t="shared" si="6"/>
        <v>36</v>
      </c>
      <c r="E7" s="28">
        <f t="shared" si="6"/>
        <v>24</v>
      </c>
      <c r="F7" s="28">
        <f t="shared" si="6"/>
        <v>32</v>
      </c>
      <c r="G7" s="28">
        <f t="shared" si="6"/>
        <v>28</v>
      </c>
      <c r="H7" s="28">
        <f t="shared" si="6"/>
        <v>22</v>
      </c>
      <c r="I7" s="28">
        <f t="shared" si="6"/>
        <v>34</v>
      </c>
      <c r="J7" s="28">
        <f t="shared" si="6"/>
        <v>31</v>
      </c>
      <c r="K7" s="28">
        <f t="shared" si="6"/>
        <v>37</v>
      </c>
      <c r="L7" s="28">
        <f t="shared" si="6"/>
        <v>21</v>
      </c>
      <c r="M7" s="28">
        <f t="shared" si="6"/>
        <v>29</v>
      </c>
      <c r="N7" s="28">
        <f t="shared" si="6"/>
        <v>23</v>
      </c>
      <c r="O7" s="28">
        <f t="shared" si="6"/>
        <v>35</v>
      </c>
      <c r="P7" s="28">
        <f t="shared" si="6"/>
        <v>27</v>
      </c>
      <c r="Q7" s="28">
        <f t="shared" si="6"/>
        <v>26</v>
      </c>
      <c r="R7" s="28">
        <f t="shared" si="6"/>
        <v>33</v>
      </c>
      <c r="S7" s="28">
        <f t="shared" si="6"/>
        <v>25</v>
      </c>
      <c r="T7" s="36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5"/>
      <c r="AN7" s="45"/>
      <c r="AO7" s="45"/>
      <c r="AP7" s="24" t="s">
        <v>8</v>
      </c>
      <c r="AQ7" s="48"/>
    </row>
    <row r="8" spans="1:43" ht="18" customHeight="1">
      <c r="A8" s="35" t="s">
        <v>16</v>
      </c>
      <c r="B8" s="28">
        <f>IF($AO5&gt;18,IF(B7&lt;18,1,2),IF(B7&lt;0,0,1))</f>
        <v>2</v>
      </c>
      <c r="C8" s="28">
        <f t="shared" ref="C8:S8" si="7">IF($AO5&gt;18,IF(C7&lt;18,1,2),IF(C7&lt;0,0,1))</f>
        <v>2</v>
      </c>
      <c r="D8" s="28">
        <f t="shared" si="7"/>
        <v>2</v>
      </c>
      <c r="E8" s="28">
        <f t="shared" si="7"/>
        <v>2</v>
      </c>
      <c r="F8" s="28">
        <f t="shared" si="7"/>
        <v>2</v>
      </c>
      <c r="G8" s="28">
        <f t="shared" si="7"/>
        <v>2</v>
      </c>
      <c r="H8" s="28">
        <f t="shared" si="7"/>
        <v>2</v>
      </c>
      <c r="I8" s="28">
        <f t="shared" si="7"/>
        <v>2</v>
      </c>
      <c r="J8" s="28">
        <f t="shared" si="7"/>
        <v>2</v>
      </c>
      <c r="K8" s="28">
        <f t="shared" si="7"/>
        <v>2</v>
      </c>
      <c r="L8" s="28">
        <f t="shared" si="7"/>
        <v>2</v>
      </c>
      <c r="M8" s="28">
        <f t="shared" si="7"/>
        <v>2</v>
      </c>
      <c r="N8" s="28">
        <f t="shared" si="7"/>
        <v>2</v>
      </c>
      <c r="O8" s="28">
        <f t="shared" si="7"/>
        <v>2</v>
      </c>
      <c r="P8" s="28">
        <f t="shared" si="7"/>
        <v>2</v>
      </c>
      <c r="Q8" s="28">
        <f t="shared" si="7"/>
        <v>2</v>
      </c>
      <c r="R8" s="28">
        <f t="shared" si="7"/>
        <v>2</v>
      </c>
      <c r="S8" s="28">
        <f t="shared" si="7"/>
        <v>2</v>
      </c>
      <c r="T8" s="36">
        <f>SUM(B8:S8)</f>
        <v>36</v>
      </c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N8" s="45"/>
      <c r="AO8" s="45"/>
      <c r="AP8" s="24" t="s">
        <v>9</v>
      </c>
      <c r="AQ8" s="49"/>
    </row>
    <row r="9" spans="1:43" ht="18" customHeight="1">
      <c r="A9" s="10"/>
      <c r="B9" s="13"/>
      <c r="C9" s="4"/>
      <c r="D9" s="5"/>
      <c r="E9" s="3"/>
      <c r="F9" s="3"/>
      <c r="G9" s="3"/>
      <c r="H9" s="5"/>
      <c r="I9" s="3"/>
      <c r="J9" s="5"/>
      <c r="K9" s="5"/>
      <c r="L9" s="6"/>
      <c r="M9" s="3"/>
      <c r="N9" s="4"/>
      <c r="O9" s="3"/>
      <c r="P9" s="4"/>
      <c r="Q9" s="3"/>
      <c r="R9" s="5"/>
      <c r="S9" s="5"/>
      <c r="T9" s="36">
        <f>SUM(B9:S9)</f>
        <v>0</v>
      </c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45"/>
      <c r="AO9" s="45"/>
      <c r="AP9" s="24" t="s">
        <v>10</v>
      </c>
      <c r="AQ9" s="50"/>
    </row>
    <row r="10" spans="1:43" ht="18" customHeight="1">
      <c r="A10" s="10" t="s">
        <v>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6">
        <f t="shared" ref="T10:T32" si="8">SUM(B10:S10)</f>
        <v>0</v>
      </c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  <c r="AN10" s="45"/>
      <c r="AO10" s="45"/>
    </row>
    <row r="11" spans="1:43" ht="18" customHeight="1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6">
        <f t="shared" si="8"/>
        <v>0</v>
      </c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5"/>
      <c r="AN11" s="45"/>
      <c r="AO11" s="45"/>
    </row>
    <row r="12" spans="1:43" ht="18" customHeight="1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>
        <f t="shared" si="8"/>
        <v>0</v>
      </c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5"/>
      <c r="AN12" s="45"/>
      <c r="AO12" s="45"/>
    </row>
    <row r="13" spans="1:43" ht="18" customHeight="1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6">
        <f t="shared" si="8"/>
        <v>0</v>
      </c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45"/>
      <c r="AO13" s="45"/>
    </row>
    <row r="14" spans="1:43" ht="18" customHeight="1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6">
        <f t="shared" si="8"/>
        <v>0</v>
      </c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45"/>
      <c r="AO14" s="45"/>
    </row>
    <row r="15" spans="1:43" ht="18" customHeight="1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6">
        <f t="shared" si="8"/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5"/>
      <c r="AN15" s="45"/>
      <c r="AO15" s="45"/>
    </row>
    <row r="16" spans="1:43" ht="18" customHeight="1">
      <c r="A16" s="1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6">
        <f t="shared" si="8"/>
        <v>0</v>
      </c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5"/>
      <c r="AN16" s="45"/>
      <c r="AO16" s="45"/>
    </row>
    <row r="17" spans="1:43" ht="18" customHeight="1" thickBot="1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6">
        <f t="shared" si="8"/>
        <v>0</v>
      </c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5"/>
      <c r="AN17" s="45"/>
      <c r="AO17" s="45"/>
    </row>
    <row r="18" spans="1:43" ht="18" customHeight="1">
      <c r="A18" s="18" t="s">
        <v>11</v>
      </c>
      <c r="B18" s="19">
        <v>1</v>
      </c>
      <c r="C18" s="19">
        <f>B18+1</f>
        <v>2</v>
      </c>
      <c r="D18" s="19">
        <f t="shared" ref="D18:S18" si="9">C18+1</f>
        <v>3</v>
      </c>
      <c r="E18" s="19">
        <f t="shared" si="9"/>
        <v>4</v>
      </c>
      <c r="F18" s="19">
        <f t="shared" si="9"/>
        <v>5</v>
      </c>
      <c r="G18" s="19">
        <f t="shared" si="9"/>
        <v>6</v>
      </c>
      <c r="H18" s="19">
        <f t="shared" si="9"/>
        <v>7</v>
      </c>
      <c r="I18" s="19">
        <f t="shared" si="9"/>
        <v>8</v>
      </c>
      <c r="J18" s="19">
        <f t="shared" si="9"/>
        <v>9</v>
      </c>
      <c r="K18" s="19">
        <f t="shared" si="9"/>
        <v>10</v>
      </c>
      <c r="L18" s="19">
        <f t="shared" si="9"/>
        <v>11</v>
      </c>
      <c r="M18" s="19">
        <f t="shared" si="9"/>
        <v>12</v>
      </c>
      <c r="N18" s="19">
        <f t="shared" si="9"/>
        <v>13</v>
      </c>
      <c r="O18" s="19">
        <f t="shared" si="9"/>
        <v>14</v>
      </c>
      <c r="P18" s="19">
        <f t="shared" si="9"/>
        <v>15</v>
      </c>
      <c r="Q18" s="19">
        <f t="shared" si="9"/>
        <v>16</v>
      </c>
      <c r="R18" s="19">
        <f t="shared" si="9"/>
        <v>17</v>
      </c>
      <c r="S18" s="19">
        <f t="shared" si="9"/>
        <v>18</v>
      </c>
      <c r="T18" s="20" t="s">
        <v>2</v>
      </c>
      <c r="U18" s="52">
        <v>1</v>
      </c>
      <c r="V18" s="19">
        <f>U18+1</f>
        <v>2</v>
      </c>
      <c r="W18" s="19">
        <f t="shared" ref="W18:AL18" si="10">V18+1</f>
        <v>3</v>
      </c>
      <c r="X18" s="19">
        <f t="shared" si="10"/>
        <v>4</v>
      </c>
      <c r="Y18" s="19">
        <f t="shared" si="10"/>
        <v>5</v>
      </c>
      <c r="Z18" s="19">
        <f t="shared" si="10"/>
        <v>6</v>
      </c>
      <c r="AA18" s="19">
        <f t="shared" si="10"/>
        <v>7</v>
      </c>
      <c r="AB18" s="19">
        <f t="shared" si="10"/>
        <v>8</v>
      </c>
      <c r="AC18" s="19">
        <f t="shared" si="10"/>
        <v>9</v>
      </c>
      <c r="AD18" s="19">
        <f t="shared" si="10"/>
        <v>10</v>
      </c>
      <c r="AE18" s="19">
        <f t="shared" si="10"/>
        <v>11</v>
      </c>
      <c r="AF18" s="19">
        <f t="shared" si="10"/>
        <v>12</v>
      </c>
      <c r="AG18" s="19">
        <f t="shared" si="10"/>
        <v>13</v>
      </c>
      <c r="AH18" s="19">
        <f t="shared" si="10"/>
        <v>14</v>
      </c>
      <c r="AI18" s="19">
        <f t="shared" si="10"/>
        <v>15</v>
      </c>
      <c r="AJ18" s="19">
        <f t="shared" si="10"/>
        <v>16</v>
      </c>
      <c r="AK18" s="19">
        <f t="shared" si="10"/>
        <v>17</v>
      </c>
      <c r="AL18" s="19">
        <f t="shared" si="10"/>
        <v>18</v>
      </c>
      <c r="AM18" s="20" t="s">
        <v>2</v>
      </c>
      <c r="AN18" s="22" t="s">
        <v>12</v>
      </c>
      <c r="AO18" s="23" t="s">
        <v>13</v>
      </c>
      <c r="AP18" s="51"/>
      <c r="AQ18" s="51"/>
    </row>
    <row r="19" spans="1:43" ht="18" customHeight="1" thickBot="1">
      <c r="A19" s="27" t="s">
        <v>4</v>
      </c>
      <c r="B19" s="28">
        <f t="shared" ref="B19:S19" si="11">MIN(B24:B32)</f>
        <v>7</v>
      </c>
      <c r="C19" s="28">
        <f t="shared" si="11"/>
        <v>8</v>
      </c>
      <c r="D19" s="28">
        <f t="shared" si="11"/>
        <v>5</v>
      </c>
      <c r="E19" s="28">
        <f t="shared" si="11"/>
        <v>5</v>
      </c>
      <c r="F19" s="28">
        <f t="shared" si="11"/>
        <v>9</v>
      </c>
      <c r="G19" s="28">
        <f t="shared" si="11"/>
        <v>6</v>
      </c>
      <c r="H19" s="28">
        <f t="shared" si="11"/>
        <v>3</v>
      </c>
      <c r="I19" s="28">
        <f t="shared" si="11"/>
        <v>5</v>
      </c>
      <c r="J19" s="28">
        <f t="shared" si="11"/>
        <v>8</v>
      </c>
      <c r="K19" s="28">
        <f t="shared" si="11"/>
        <v>6</v>
      </c>
      <c r="L19" s="28">
        <f t="shared" si="11"/>
        <v>4</v>
      </c>
      <c r="M19" s="28">
        <f t="shared" si="11"/>
        <v>6</v>
      </c>
      <c r="N19" s="28">
        <f t="shared" si="11"/>
        <v>7</v>
      </c>
      <c r="O19" s="28">
        <f t="shared" si="11"/>
        <v>3</v>
      </c>
      <c r="P19" s="28">
        <f t="shared" si="11"/>
        <v>9</v>
      </c>
      <c r="Q19" s="28">
        <f t="shared" si="11"/>
        <v>6</v>
      </c>
      <c r="R19" s="28">
        <f t="shared" si="11"/>
        <v>7</v>
      </c>
      <c r="S19" s="28">
        <f t="shared" si="11"/>
        <v>4</v>
      </c>
      <c r="T19" s="29">
        <f t="shared" si="8"/>
        <v>108</v>
      </c>
      <c r="U19" s="53">
        <f>IF(B19=0,0,IF(B$19-B$20-B$23&gt;1,0,IF(B$19-B$20-B$23&gt;0,1,IF(B$19-B$20-B$23&gt;-1,2,IF(B$19-B$20-B$23&gt;-2,3,IF(B$19-B$20-B$23&gt;-3,4,IF(B$19-B$20-B$23&gt;-4,5,5)))))))</f>
        <v>1</v>
      </c>
      <c r="V19" s="54">
        <f t="shared" ref="V19:AL19" si="12">IF(C19=0,0,IF(C$19-C$20-C$23&gt;1,0,IF(C$19-C$20-C$23&gt;0,1,IF(C$19-C$20-C$23&gt;-1,2,IF(C$19-C$20-C$23&gt;-2,3,IF(C$19-C$20-C$23&gt;-3,4,IF(C$19-C$20-C$23&gt;-4,5,5)))))))</f>
        <v>1</v>
      </c>
      <c r="W19" s="54">
        <f t="shared" si="12"/>
        <v>3</v>
      </c>
      <c r="X19" s="54">
        <f t="shared" si="12"/>
        <v>2</v>
      </c>
      <c r="Y19" s="54">
        <f t="shared" si="12"/>
        <v>0</v>
      </c>
      <c r="Z19" s="54">
        <f t="shared" si="12"/>
        <v>2</v>
      </c>
      <c r="AA19" s="54">
        <f t="shared" si="12"/>
        <v>4</v>
      </c>
      <c r="AB19" s="54">
        <f t="shared" si="12"/>
        <v>3</v>
      </c>
      <c r="AC19" s="54">
        <f t="shared" si="12"/>
        <v>0</v>
      </c>
      <c r="AD19" s="54">
        <f t="shared" si="12"/>
        <v>2</v>
      </c>
      <c r="AE19" s="54">
        <f t="shared" si="12"/>
        <v>3</v>
      </c>
      <c r="AF19" s="54">
        <f t="shared" si="12"/>
        <v>3</v>
      </c>
      <c r="AG19" s="54">
        <f t="shared" si="12"/>
        <v>1</v>
      </c>
      <c r="AH19" s="54">
        <f t="shared" si="12"/>
        <v>4</v>
      </c>
      <c r="AI19" s="54">
        <f t="shared" si="12"/>
        <v>0</v>
      </c>
      <c r="AJ19" s="54">
        <f t="shared" si="12"/>
        <v>2</v>
      </c>
      <c r="AK19" s="54">
        <f t="shared" si="12"/>
        <v>1</v>
      </c>
      <c r="AL19" s="54">
        <f t="shared" si="12"/>
        <v>3</v>
      </c>
      <c r="AM19" s="55">
        <f t="shared" ref="AM19" si="13">SUM(U19:AL19)</f>
        <v>35</v>
      </c>
      <c r="AN19" s="32">
        <v>70.599999999999994</v>
      </c>
      <c r="AO19" s="33">
        <v>121</v>
      </c>
    </row>
    <row r="20" spans="1:43" s="51" customFormat="1" ht="18" customHeight="1" thickBot="1">
      <c r="A20" s="35" t="s">
        <v>1</v>
      </c>
      <c r="B20" s="28">
        <v>4</v>
      </c>
      <c r="C20" s="28">
        <v>5</v>
      </c>
      <c r="D20" s="28">
        <v>4</v>
      </c>
      <c r="E20" s="28">
        <v>3</v>
      </c>
      <c r="F20" s="28">
        <v>5</v>
      </c>
      <c r="G20" s="28">
        <v>4</v>
      </c>
      <c r="H20" s="28">
        <v>3</v>
      </c>
      <c r="I20" s="28">
        <v>4</v>
      </c>
      <c r="J20" s="28">
        <v>4</v>
      </c>
      <c r="K20" s="28">
        <v>4</v>
      </c>
      <c r="L20" s="28">
        <v>3</v>
      </c>
      <c r="M20" s="28">
        <v>5</v>
      </c>
      <c r="N20" s="28">
        <v>4</v>
      </c>
      <c r="O20" s="28">
        <v>3</v>
      </c>
      <c r="P20" s="28">
        <v>5</v>
      </c>
      <c r="Q20" s="28">
        <v>4</v>
      </c>
      <c r="R20" s="28">
        <v>4</v>
      </c>
      <c r="S20" s="28">
        <v>3</v>
      </c>
      <c r="T20" s="36">
        <f t="shared" si="8"/>
        <v>71</v>
      </c>
      <c r="U20" s="37" t="s">
        <v>0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9"/>
      <c r="AN20" s="40" t="s">
        <v>20</v>
      </c>
      <c r="AO20" s="41">
        <f>ROUND($T$1*$AO$19/113+$AN$19-$T$20,0)</f>
        <v>36</v>
      </c>
      <c r="AP20" s="26"/>
      <c r="AQ20" s="26"/>
    </row>
    <row r="21" spans="1:43" s="51" customFormat="1" ht="18" customHeight="1">
      <c r="A21" s="35" t="s">
        <v>14</v>
      </c>
      <c r="B21" s="28">
        <v>5</v>
      </c>
      <c r="C21" s="28">
        <v>7</v>
      </c>
      <c r="D21" s="28">
        <v>17</v>
      </c>
      <c r="E21" s="28">
        <v>13</v>
      </c>
      <c r="F21" s="28">
        <v>1</v>
      </c>
      <c r="G21" s="28">
        <v>3</v>
      </c>
      <c r="H21" s="28">
        <v>15</v>
      </c>
      <c r="I21" s="28">
        <v>11</v>
      </c>
      <c r="J21" s="28">
        <v>9</v>
      </c>
      <c r="K21" s="28">
        <v>12</v>
      </c>
      <c r="L21" s="28">
        <v>14</v>
      </c>
      <c r="M21" s="28">
        <v>2</v>
      </c>
      <c r="N21" s="28">
        <v>10</v>
      </c>
      <c r="O21" s="28">
        <v>18</v>
      </c>
      <c r="P21" s="28">
        <v>8</v>
      </c>
      <c r="Q21" s="28">
        <v>6</v>
      </c>
      <c r="R21" s="28">
        <v>4</v>
      </c>
      <c r="S21" s="28">
        <v>16</v>
      </c>
      <c r="T21" s="36" t="s">
        <v>0</v>
      </c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5"/>
      <c r="AP21" s="26"/>
      <c r="AQ21" s="26"/>
    </row>
    <row r="22" spans="1:43" s="51" customFormat="1" ht="18" customHeight="1">
      <c r="A22" s="35" t="s">
        <v>15</v>
      </c>
      <c r="B22" s="28">
        <f>$AO20-B21</f>
        <v>31</v>
      </c>
      <c r="C22" s="28">
        <f t="shared" ref="C22:S22" si="14">$AO20-C21</f>
        <v>29</v>
      </c>
      <c r="D22" s="28">
        <f t="shared" si="14"/>
        <v>19</v>
      </c>
      <c r="E22" s="28">
        <f t="shared" si="14"/>
        <v>23</v>
      </c>
      <c r="F22" s="28">
        <f t="shared" si="14"/>
        <v>35</v>
      </c>
      <c r="G22" s="28">
        <f t="shared" si="14"/>
        <v>33</v>
      </c>
      <c r="H22" s="28">
        <f t="shared" si="14"/>
        <v>21</v>
      </c>
      <c r="I22" s="28">
        <f t="shared" si="14"/>
        <v>25</v>
      </c>
      <c r="J22" s="28">
        <f t="shared" si="14"/>
        <v>27</v>
      </c>
      <c r="K22" s="28">
        <f t="shared" si="14"/>
        <v>24</v>
      </c>
      <c r="L22" s="28">
        <f t="shared" si="14"/>
        <v>22</v>
      </c>
      <c r="M22" s="28">
        <f t="shared" si="14"/>
        <v>34</v>
      </c>
      <c r="N22" s="28">
        <f t="shared" si="14"/>
        <v>26</v>
      </c>
      <c r="O22" s="28">
        <f t="shared" si="14"/>
        <v>18</v>
      </c>
      <c r="P22" s="28">
        <f t="shared" si="14"/>
        <v>28</v>
      </c>
      <c r="Q22" s="28">
        <f t="shared" si="14"/>
        <v>30</v>
      </c>
      <c r="R22" s="28">
        <f t="shared" si="14"/>
        <v>32</v>
      </c>
      <c r="S22" s="28">
        <f t="shared" si="14"/>
        <v>20</v>
      </c>
      <c r="T22" s="36"/>
      <c r="U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5"/>
      <c r="AN22" s="45"/>
      <c r="AO22" s="45"/>
      <c r="AP22" s="26"/>
      <c r="AQ22" s="26"/>
    </row>
    <row r="23" spans="1:43" s="51" customFormat="1" ht="18" customHeight="1">
      <c r="A23" s="35" t="s">
        <v>16</v>
      </c>
      <c r="B23" s="28">
        <f>IF($AO20&gt;18,IF(B22&lt;18,1,2),IF(B22&lt;0,0,1))</f>
        <v>2</v>
      </c>
      <c r="C23" s="28">
        <f t="shared" ref="C23:S23" si="15">IF($AO20&gt;18,IF(C22&lt;18,1,2),IF(C22&lt;0,0,1))</f>
        <v>2</v>
      </c>
      <c r="D23" s="28">
        <f t="shared" si="15"/>
        <v>2</v>
      </c>
      <c r="E23" s="28">
        <f t="shared" si="15"/>
        <v>2</v>
      </c>
      <c r="F23" s="28">
        <f t="shared" si="15"/>
        <v>2</v>
      </c>
      <c r="G23" s="28">
        <f t="shared" si="15"/>
        <v>2</v>
      </c>
      <c r="H23" s="28">
        <f t="shared" si="15"/>
        <v>2</v>
      </c>
      <c r="I23" s="28">
        <f t="shared" si="15"/>
        <v>2</v>
      </c>
      <c r="J23" s="28">
        <f t="shared" si="15"/>
        <v>2</v>
      </c>
      <c r="K23" s="28">
        <f t="shared" si="15"/>
        <v>2</v>
      </c>
      <c r="L23" s="28">
        <f t="shared" si="15"/>
        <v>2</v>
      </c>
      <c r="M23" s="28">
        <f t="shared" si="15"/>
        <v>2</v>
      </c>
      <c r="N23" s="28">
        <f t="shared" si="15"/>
        <v>2</v>
      </c>
      <c r="O23" s="28">
        <f t="shared" si="15"/>
        <v>2</v>
      </c>
      <c r="P23" s="28">
        <f t="shared" si="15"/>
        <v>2</v>
      </c>
      <c r="Q23" s="28">
        <f t="shared" si="15"/>
        <v>2</v>
      </c>
      <c r="R23" s="28">
        <f t="shared" si="15"/>
        <v>2</v>
      </c>
      <c r="S23" s="28">
        <f t="shared" si="15"/>
        <v>2</v>
      </c>
      <c r="T23" s="36">
        <f t="shared" si="8"/>
        <v>36</v>
      </c>
      <c r="U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5"/>
      <c r="AN23" s="45"/>
      <c r="AO23" s="45"/>
      <c r="AP23" s="26"/>
      <c r="AQ23" s="26"/>
    </row>
    <row r="24" spans="1:43" ht="18" customHeight="1">
      <c r="A24" s="10">
        <v>43843</v>
      </c>
      <c r="B24" s="7">
        <v>7</v>
      </c>
      <c r="C24" s="7">
        <v>8</v>
      </c>
      <c r="D24" s="7">
        <v>5</v>
      </c>
      <c r="E24" s="7">
        <v>5</v>
      </c>
      <c r="F24" s="7">
        <v>9</v>
      </c>
      <c r="G24" s="7">
        <v>6</v>
      </c>
      <c r="H24" s="7">
        <v>3</v>
      </c>
      <c r="I24" s="7">
        <v>5</v>
      </c>
      <c r="J24" s="7">
        <v>8</v>
      </c>
      <c r="K24" s="7">
        <v>6</v>
      </c>
      <c r="L24" s="7">
        <v>4</v>
      </c>
      <c r="M24" s="7">
        <v>6</v>
      </c>
      <c r="N24" s="7">
        <v>7</v>
      </c>
      <c r="O24" s="7">
        <v>3</v>
      </c>
      <c r="P24" s="7">
        <v>9</v>
      </c>
      <c r="Q24" s="7">
        <v>6</v>
      </c>
      <c r="R24" s="7">
        <v>7</v>
      </c>
      <c r="S24" s="7">
        <v>4</v>
      </c>
      <c r="T24" s="36">
        <f t="shared" si="8"/>
        <v>108</v>
      </c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5"/>
      <c r="AN24" s="45"/>
      <c r="AO24" s="45"/>
    </row>
    <row r="25" spans="1:43" ht="18" customHeight="1">
      <c r="A25" s="1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6">
        <f t="shared" si="8"/>
        <v>0</v>
      </c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5"/>
      <c r="AN25" s="45"/>
      <c r="AO25" s="45"/>
    </row>
    <row r="26" spans="1:43" ht="18" customHeight="1">
      <c r="A26" s="1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6">
        <f t="shared" si="8"/>
        <v>0</v>
      </c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</row>
    <row r="27" spans="1:43" ht="18" customHeight="1">
      <c r="A27" s="1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6">
        <f t="shared" si="8"/>
        <v>0</v>
      </c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5"/>
      <c r="AN27" s="45"/>
      <c r="AO27" s="45"/>
    </row>
    <row r="28" spans="1:43" ht="18" customHeight="1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36">
        <f t="shared" si="8"/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5"/>
      <c r="AN28" s="45"/>
      <c r="AO28" s="45"/>
    </row>
    <row r="29" spans="1:43" ht="18" customHeight="1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36">
        <f t="shared" si="8"/>
        <v>0</v>
      </c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45"/>
      <c r="AO29" s="45"/>
    </row>
    <row r="30" spans="1:43" ht="18" customHeight="1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6">
        <f t="shared" si="8"/>
        <v>0</v>
      </c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45"/>
      <c r="AO30" s="45"/>
    </row>
    <row r="31" spans="1:43" ht="18" customHeight="1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36">
        <f t="shared" si="8"/>
        <v>0</v>
      </c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5"/>
      <c r="AN31" s="45"/>
      <c r="AO31" s="45"/>
    </row>
    <row r="32" spans="1:43" ht="18" customHeight="1" thickBot="1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41">
        <f t="shared" si="8"/>
        <v>0</v>
      </c>
      <c r="U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45"/>
      <c r="AO32" s="45"/>
    </row>
  </sheetData>
  <sheetProtection sheet="1" objects="1" scenarios="1" selectLockedCells="1"/>
  <mergeCells count="3">
    <mergeCell ref="B2:T2"/>
    <mergeCell ref="U2:AM2"/>
    <mergeCell ref="AP2:AQ2"/>
  </mergeCells>
  <conditionalFormatting sqref="B19 B25:S32">
    <cfRule type="cellIs" dxfId="41" priority="36" operator="equal">
      <formula>B$20-2</formula>
    </cfRule>
  </conditionalFormatting>
  <conditionalFormatting sqref="B19:S19 B25:S32">
    <cfRule type="cellIs" dxfId="40" priority="37" operator="equal">
      <formula>B$20-1</formula>
    </cfRule>
    <cfRule type="cellIs" dxfId="39" priority="39" operator="equal">
      <formula>B$20+1</formula>
    </cfRule>
    <cfRule type="cellIs" dxfId="38" priority="40" operator="equal">
      <formula>B$20+2</formula>
    </cfRule>
    <cfRule type="cellIs" dxfId="37" priority="42" operator="equal">
      <formula>B$20+4</formula>
    </cfRule>
  </conditionalFormatting>
  <conditionalFormatting sqref="B19:S19 B25:S32">
    <cfRule type="cellIs" dxfId="36" priority="38" operator="equal">
      <formula>B$20</formula>
    </cfRule>
  </conditionalFormatting>
  <conditionalFormatting sqref="B19:S19 B25:S32">
    <cfRule type="cellIs" dxfId="35" priority="41" operator="equal">
      <formula>B$20+3</formula>
    </cfRule>
  </conditionalFormatting>
  <conditionalFormatting sqref="U24:AL32">
    <cfRule type="cellIs" dxfId="34" priority="22" stopIfTrue="1" operator="equal">
      <formula>U$5-2</formula>
    </cfRule>
    <cfRule type="cellIs" dxfId="33" priority="23" stopIfTrue="1" operator="equal">
      <formula>U$5-1</formula>
    </cfRule>
    <cfRule type="cellIs" dxfId="32" priority="24" stopIfTrue="1" operator="equal">
      <formula>U$5</formula>
    </cfRule>
    <cfRule type="cellIs" dxfId="31" priority="25" stopIfTrue="1" operator="equal">
      <formula>U$5+1</formula>
    </cfRule>
    <cfRule type="cellIs" dxfId="30" priority="26" stopIfTrue="1" operator="equal">
      <formula>U$5+2</formula>
    </cfRule>
    <cfRule type="cellIs" dxfId="29" priority="27" stopIfTrue="1" operator="equal">
      <formula>U$5+3</formula>
    </cfRule>
    <cfRule type="cellIs" dxfId="28" priority="28" stopIfTrue="1" operator="equal">
      <formula>U$5+4</formula>
    </cfRule>
  </conditionalFormatting>
  <conditionalFormatting sqref="U20:AL32">
    <cfRule type="cellIs" dxfId="27" priority="16" operator="equal">
      <formula>U$5-2</formula>
    </cfRule>
    <cfRule type="cellIs" dxfId="26" priority="17" operator="equal">
      <formula>U$5-1</formula>
    </cfRule>
    <cfRule type="cellIs" dxfId="25" priority="18" operator="equal">
      <formula>U$5</formula>
    </cfRule>
    <cfRule type="cellIs" dxfId="24" priority="19" operator="equal">
      <formula>U$5+1</formula>
    </cfRule>
    <cfRule type="cellIs" dxfId="23" priority="20" operator="equal">
      <formula>U$5+2</formula>
    </cfRule>
    <cfRule type="cellIs" dxfId="22" priority="21" operator="equal">
      <formula>U$5+3</formula>
    </cfRule>
  </conditionalFormatting>
  <conditionalFormatting sqref="B19:S19 B24:S32">
    <cfRule type="cellIs" dxfId="21" priority="2" operator="equal">
      <formula>B$20-2</formula>
    </cfRule>
    <cfRule type="cellIs" dxfId="20" priority="3" operator="equal">
      <formula>B$20-1</formula>
    </cfRule>
    <cfRule type="cellIs" dxfId="19" priority="4" operator="equal">
      <formula>B$20</formula>
    </cfRule>
    <cfRule type="cellIs" dxfId="18" priority="5" operator="equal">
      <formula>B$20+1</formula>
    </cfRule>
    <cfRule type="cellIs" dxfId="17" priority="6" operator="equal">
      <formula>B$20+2</formula>
    </cfRule>
    <cfRule type="cellIs" dxfId="16" priority="7" operator="equal">
      <formula>B$20+3</formula>
    </cfRule>
    <cfRule type="cellIs" dxfId="15" priority="8" operator="equal">
      <formula>B$20+4</formula>
    </cfRule>
  </conditionalFormatting>
  <conditionalFormatting sqref="B4:S4 B9:S17">
    <cfRule type="cellIs" dxfId="14" priority="9" operator="equal">
      <formula>B$5-2</formula>
    </cfRule>
    <cfRule type="cellIs" dxfId="13" priority="10" operator="equal">
      <formula>B$5-1</formula>
    </cfRule>
    <cfRule type="cellIs" dxfId="12" priority="11" operator="equal">
      <formula>B$5</formula>
    </cfRule>
    <cfRule type="cellIs" dxfId="11" priority="12" operator="equal">
      <formula>B$5+1</formula>
    </cfRule>
    <cfRule type="cellIs" dxfId="10" priority="13" operator="equal">
      <formula>B$5+2</formula>
    </cfRule>
    <cfRule type="cellIs" dxfId="9" priority="14" operator="equal">
      <formula>B$5+3</formula>
    </cfRule>
    <cfRule type="cellIs" dxfId="8" priority="15" operator="equal">
      <formula>B$5+4</formula>
    </cfRule>
  </conditionalFormatting>
  <conditionalFormatting sqref="U4:AL4 U19:AL19">
    <cfRule type="cellIs" dxfId="7" priority="29" operator="equal">
      <formula>U$5-2</formula>
    </cfRule>
    <cfRule type="cellIs" dxfId="6" priority="30" operator="equal">
      <formula>U$5-1</formula>
    </cfRule>
    <cfRule type="cellIs" dxfId="5" priority="31" operator="equal">
      <formula>U$5</formula>
    </cfRule>
    <cfRule type="cellIs" dxfId="4" priority="32" operator="equal">
      <formula>U$5+1</formula>
    </cfRule>
    <cfRule type="cellIs" dxfId="3" priority="33" operator="equal">
      <formula>U$5+2</formula>
    </cfRule>
    <cfRule type="cellIs" dxfId="2" priority="34" operator="equal">
      <formula>U$5+3</formula>
    </cfRule>
    <cfRule type="cellIs" dxfId="1" priority="35" operator="equal">
      <formula>U$5+4</formula>
    </cfRule>
  </conditionalFormatting>
  <conditionalFormatting sqref="B9:S9">
    <cfRule type="cellIs" dxfId="0" priority="1" operator="equal">
      <formula>0</formula>
    </cfRule>
  </conditionalFormatting>
  <pageMargins left="0" right="0.79000000000000015" top="0" bottom="0.75000000000000011" header="0.30000000000000004" footer="0.30000000000000004"/>
  <pageSetup paperSize="9" scale="8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Monsieur, votre Ringer Score</vt:lpstr>
      <vt:lpstr>Madame, votre Ringer Score</vt:lpstr>
      <vt:lpstr>'Madame, votre Ringer Score'!Zone_d_impression</vt:lpstr>
      <vt:lpstr>'Monsieur, votre Ringer Score'!Zone_d_impression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STATISTIQUES GOLF</dc:title>
  <dc:creator>Information Systems</dc:creator>
  <cp:lastModifiedBy>Yves Komorn</cp:lastModifiedBy>
  <cp:lastPrinted>2016-01-13T09:39:47Z</cp:lastPrinted>
  <dcterms:created xsi:type="dcterms:W3CDTF">1999-06-27T22:42:13Z</dcterms:created>
  <dcterms:modified xsi:type="dcterms:W3CDTF">2019-12-29T16:09:27Z</dcterms:modified>
</cp:coreProperties>
</file>